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0" yWindow="0" windowWidth="28800" windowHeight="1173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6" l="1"/>
  <c r="C29" i="16" l="1"/>
  <c r="D29" i="16" s="1"/>
  <c r="E29" i="16" s="1"/>
  <c r="F29" i="16" s="1"/>
  <c r="G29" i="16" s="1"/>
  <c r="B29" i="16"/>
  <c r="D28" i="16"/>
  <c r="C28" i="16"/>
  <c r="B28" i="16"/>
  <c r="D27" i="16"/>
  <c r="E27" i="16" s="1"/>
  <c r="F27" i="16" s="1"/>
  <c r="G27" i="16" s="1"/>
  <c r="C27" i="16"/>
  <c r="B27" i="16"/>
  <c r="E26" i="16"/>
  <c r="F26" i="16" s="1"/>
  <c r="G26" i="16" s="1"/>
  <c r="C26" i="16"/>
  <c r="B26" i="16"/>
  <c r="C24" i="16"/>
  <c r="D24" i="16" s="1"/>
  <c r="B24" i="16"/>
  <c r="E23" i="16"/>
  <c r="F23" i="16" s="1"/>
  <c r="D23" i="16"/>
  <c r="C21" i="16"/>
  <c r="C30" i="16" s="1"/>
  <c r="B21" i="16"/>
  <c r="B30" i="16" s="1"/>
  <c r="E20" i="16"/>
  <c r="F20" i="16" s="1"/>
  <c r="G20" i="16" s="1"/>
  <c r="D20" i="16"/>
  <c r="C19" i="16"/>
  <c r="D19" i="16" s="1"/>
  <c r="E19" i="16" s="1"/>
  <c r="F19" i="16" s="1"/>
  <c r="G19" i="16" s="1"/>
  <c r="B19" i="16"/>
  <c r="C18" i="16"/>
  <c r="D18" i="16" s="1"/>
  <c r="E18" i="16" s="1"/>
  <c r="F18" i="16" s="1"/>
  <c r="G18" i="16" s="1"/>
  <c r="B18" i="16"/>
  <c r="C15" i="16"/>
  <c r="D15" i="16" s="1"/>
  <c r="E15" i="16" s="1"/>
  <c r="F15" i="16" s="1"/>
  <c r="G15" i="16" s="1"/>
  <c r="B15" i="16"/>
  <c r="C11" i="16"/>
  <c r="D11" i="16" s="1"/>
  <c r="E11" i="16" s="1"/>
  <c r="F11" i="16" s="1"/>
  <c r="G11" i="16" s="1"/>
  <c r="B11" i="16"/>
  <c r="C10" i="16"/>
  <c r="C8" i="16" s="1"/>
  <c r="B10" i="16"/>
  <c r="B8" i="16" s="1"/>
  <c r="A2" i="16"/>
  <c r="G17" i="22"/>
  <c r="G28" i="22" s="1"/>
  <c r="F17" i="22"/>
  <c r="F28" i="22" s="1"/>
  <c r="E17" i="22"/>
  <c r="E28" i="22" s="1"/>
  <c r="D17" i="22"/>
  <c r="D28" i="22" s="1"/>
  <c r="C17" i="22"/>
  <c r="C28" i="22" s="1"/>
  <c r="B17" i="22"/>
  <c r="B28" i="22" s="1"/>
  <c r="G6" i="22"/>
  <c r="F6" i="22"/>
  <c r="E6" i="22"/>
  <c r="D6" i="22"/>
  <c r="C6" i="22"/>
  <c r="B6" i="22"/>
  <c r="G27" i="20"/>
  <c r="F27" i="20"/>
  <c r="E27" i="20"/>
  <c r="D27" i="20"/>
  <c r="C27" i="20"/>
  <c r="B27" i="20"/>
  <c r="G20" i="20"/>
  <c r="G30" i="20" s="1"/>
  <c r="F20" i="20"/>
  <c r="F30" i="20" s="1"/>
  <c r="E20" i="20"/>
  <c r="E30" i="20" s="1"/>
  <c r="D20" i="20"/>
  <c r="D30" i="20" s="1"/>
  <c r="C20" i="20"/>
  <c r="B20" i="20"/>
  <c r="G6" i="20"/>
  <c r="F6" i="20"/>
  <c r="E6" i="20"/>
  <c r="D6" i="20"/>
  <c r="C6" i="20"/>
  <c r="C30" i="20" s="1"/>
  <c r="B6" i="20"/>
  <c r="B30" i="20" s="1"/>
  <c r="G29" i="19"/>
  <c r="G18" i="19"/>
  <c r="F18" i="19"/>
  <c r="F29" i="19" s="1"/>
  <c r="E18" i="19"/>
  <c r="E29" i="19" s="1"/>
  <c r="D18" i="19"/>
  <c r="D29" i="19" s="1"/>
  <c r="C18" i="19"/>
  <c r="C29" i="19" s="1"/>
  <c r="B18" i="19"/>
  <c r="B29" i="19" s="1"/>
  <c r="G7" i="19"/>
  <c r="F7" i="19"/>
  <c r="E7" i="19"/>
  <c r="D7" i="19"/>
  <c r="C7" i="19"/>
  <c r="B7" i="19"/>
  <c r="G23" i="16" l="1"/>
  <c r="D21" i="16"/>
  <c r="E24" i="16"/>
  <c r="F24" i="16" s="1"/>
  <c r="G24" i="16" s="1"/>
  <c r="D10" i="16"/>
  <c r="E28" i="16"/>
  <c r="E21" i="16" l="1"/>
  <c r="F28" i="16"/>
  <c r="D8" i="16"/>
  <c r="D30" i="16" s="1"/>
  <c r="E10" i="16"/>
  <c r="F21" i="16"/>
  <c r="G21" i="16"/>
  <c r="E8" i="16" l="1"/>
  <c r="E30" i="16" s="1"/>
  <c r="F10" i="16"/>
  <c r="G28" i="16"/>
  <c r="F8" i="16" l="1"/>
  <c r="F30" i="16" s="1"/>
  <c r="G10" i="16"/>
  <c r="G8" i="16" s="1"/>
  <c r="G30" i="16" s="1"/>
  <c r="A4" i="4" l="1"/>
  <c r="B6" i="3"/>
  <c r="F6" i="2"/>
  <c r="E6" i="2"/>
  <c r="A2" i="25"/>
  <c r="A2" i="22"/>
  <c r="A2" i="20"/>
  <c r="A2" i="19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K20" i="4" l="1"/>
  <c r="E20" i="4"/>
  <c r="I20" i="4"/>
  <c r="C57" i="5"/>
  <c r="C59" i="5" s="1"/>
  <c r="D57" i="5"/>
  <c r="D59" i="5" s="1"/>
  <c r="B72" i="5"/>
  <c r="B74" i="5" s="1"/>
  <c r="B57" i="5"/>
  <c r="B59" i="5" s="1"/>
  <c r="C72" i="5"/>
  <c r="C74" i="5" s="1"/>
  <c r="D72" i="5"/>
  <c r="D74" i="5" s="1"/>
  <c r="J20" i="4"/>
  <c r="G20" i="4"/>
  <c r="H20" i="4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<sst xmlns="http://schemas.openxmlformats.org/spreadsheetml/2006/main" count="1045" uniqueCount="615">
  <si>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</si>
  <si>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</si>
  <si>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</si>
  <si>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</si>
  <si>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</si>
  <si>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</si>
  <si>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</si>
  <si>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</si>
  <si>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</si>
  <si>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</si>
  <si>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</si>
  <si>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</si>
  <si>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</si>
  <si>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</si>
  <si>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</si>
  <si>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</si>
  <si>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</si>
  <si>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</si>
  <si>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</si>
  <si>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</si>
  <si>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</si>
  <si>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</si>
  <si>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</si>
  <si>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</si>
  <si>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</si>
  <si>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</si>
  <si>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</si>
  <si>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</si>
  <si>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</si>
  <si>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</si>
  <si>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</si>
  <si>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</si>
  <si>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</si>
  <si>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</si>
  <si>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</si>
  <si>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</si>
  <si>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</si>
  <si>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</si>
  <si>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</si>
  <si>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</si>
  <si>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</si>
  <si>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</si>
  <si>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</si>
  <si>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</si>
  <si>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</si>
  <si>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</si>
  <si>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</si>
  <si>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</si>
  <si>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</si>
  <si>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</si>
  <si>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</si>
  <si>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</si>
  <si>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</si>
  <si>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</si>
  <si>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</si>
  <si>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</si>
  <si>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</si>
  <si>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</si>
  <si>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</si>
  <si>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</si>
  <si>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</si>
  <si>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</si>
  <si>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</si>
  <si>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</si>
  <si>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</si>
  <si>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</si>
  <si>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</si>
  <si>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</si>
  <si>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</si>
  <si>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</si>
  <si>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</si>
  <si>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</si>
  <si>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</si>
  <si>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</si>
  <si>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</si>
  <si>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</si>
  <si>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</si>
  <si>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</si>
  <si>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</si>
  <si>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</si>
  <si>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</si>
  <si>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</si>
  <si>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</si>
  <si>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</si>
  <si>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</si>
  <si>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</si>
  <si>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</si>
  <si>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</si>
  <si>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</si>
  <si>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</si>
  <si>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</si>
  <si>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</si>
  <si>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</si>
  <si>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</si>
  <si>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</si>
  <si>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</si>
  <si>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</si>
  <si>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</si>
  <si>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</si>
  <si>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</si>
  <si>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</si>
  <si>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</si>
  <si>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</si>
  <si>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</si>
  <si>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</si>
  <si>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</si>
  <si>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</si>
  <si>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</si>
  <si>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</si>
  <si>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</si>
  <si>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</si>
  <si>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</si>
  <si>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</si>
  <si>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</si>
  <si>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</si>
  <si>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</si>
  <si>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</si>
  <si>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</si>
  <si>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</si>
  <si>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</si>
  <si>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</si>
  <si>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</si>
  <si>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</si>
  <si>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</si>
  <si>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</si>
  <si>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</si>
  <si>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</si>
  <si>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</si>
  <si>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</si>
  <si>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</si>
  <si>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</si>
  <si>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</si>
  <si>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</si>
  <si>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</si>
  <si>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</si>
  <si>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</si>
  <si>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</si>
  <si>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</si>
  <si>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</si>
  <si>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</si>
  <si>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</si>
  <si>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</si>
  <si>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</si>
  <si>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</si>
  <si>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</si>
  <si>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</si>
  <si>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</si>
  <si>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</si>
  <si>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</si>
  <si>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</si>
  <si>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</si>
  <si>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</si>
  <si>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</si>
  <si>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</si>
  <si>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</si>
  <si>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</si>
  <si>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</si>
  <si>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</si>
  <si>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</si>
  <si>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</si>
  <si>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</si>
  <si>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</si>
  <si>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</si>
  <si>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</si>
  <si>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</si>
  <si>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</si>
  <si>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</si>
  <si>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</si>
  <si>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</si>
  <si>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</si>
  <si>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</si>
  <si>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</si>
  <si>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</si>
  <si>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</si>
  <si>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</si>
  <si>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</si>
  <si>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</si>
  <si>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</si>
  <si>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</si>
  <si>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</si>
  <si>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</si>
  <si>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</si>
  <si>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</si>
  <si>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</si>
  <si>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</si>
  <si>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</si>
  <si>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</si>
  <si>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</si>
  <si>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</si>
  <si>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</si>
  <si>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</si>
  <si>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</si>
  <si>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</si>
  <si>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</si>
  <si>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</si>
  <si>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</si>
  <si>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</si>
  <si>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</si>
  <si>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</si>
  <si>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</si>
  <si>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</si>
  <si>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</si>
  <si>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</si>
  <si>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</si>
  <si>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</si>
  <si>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</si>
  <si>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</si>
  <si>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</si>
  <si>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</si>
  <si>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</si>
  <si>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</si>
  <si>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</si>
  <si>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</si>
  <si>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</si>
  <si>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</si>
  <si>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</si>
  <si>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</si>
  <si>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</si>
  <si>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</si>
  <si>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</si>
  <si>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</si>
  <si>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</si>
  <si>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</si>
  <si>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</si>
  <si>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</si>
  <si>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</si>
  <si>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</si>
  <si>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</si>
  <si>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</si>
  <si>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</si>
  <si>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</si>
  <si>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</si>
  <si>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</si>
  <si>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</si>
  <si>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</si>
  <si>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</si>
  <si>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</si>
  <si>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</si>
  <si>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</si>
  <si>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</si>
  <si>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</si>
  <si>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</si>
  <si>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</si>
  <si>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</si>
  <si>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</si>
  <si>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</si>
  <si>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</si>
  <si>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</si>
  <si>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</si>
  <si>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</si>
  <si>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</si>
  <si>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</si>
  <si>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</si>
  <si>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</si>
  <si>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</si>
  <si>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</si>
  <si>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</si>
  <si>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</si>
  <si>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</si>
  <si>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</si>
  <si>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</si>
  <si>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</si>
  <si>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</si>
  <si>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</si>
  <si>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</si>
  <si>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</si>
  <si>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</si>
  <si>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</si>
  <si>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</si>
  <si>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</si>
  <si>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</si>
  <si>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</si>
  <si>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</si>
  <si>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</si>
  <si>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</si>
  <si>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</si>
  <si>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</si>
  <si>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</si>
  <si>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</si>
  <si>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</si>
  <si>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</si>
  <si>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</si>
  <si>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</si>
  <si>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</si>
  <si>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</si>
  <si>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</si>
  <si>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</si>
  <si>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</si>
  <si>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</si>
  <si>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</si>
  <si>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</si>
  <si>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</si>
  <si>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</si>
  <si>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</si>
  <si>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</si>
  <si>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</si>
  <si>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</si>
  <si>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</si>
  <si>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</si>
  <si>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</si>
  <si>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</si>
  <si>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</si>
  <si>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</si>
  <si>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</si>
  <si>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</si>
  <si>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</si>
  <si>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</si>
  <si>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</si>
  <si>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</si>
  <si>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</si>
  <si>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</si>
  <si>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</si>
  <si>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</si>
  <si>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</si>
  <si>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</si>
  <si>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</si>
  <si>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</si>
  <si>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</si>
  <si>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</si>
  <si>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</si>
  <si>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</si>
  <si>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</si>
  <si>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</si>
  <si>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</si>
  <si>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</si>
  <si>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</si>
  <si>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</si>
  <si>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</si>
  <si>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</si>
  <si>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</si>
  <si>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</si>
  <si>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</si>
  <si>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</si>
  <si>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</si>
  <si>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</si>
  <si>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</si>
  <si>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</si>
  <si>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</si>
  <si>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</si>
  <si>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</si>
  <si>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</si>
  <si>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</si>
  <si>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</si>
  <si>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</si>
  <si>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</si>
  <si>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</si>
  <si>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</si>
  <si>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</si>
  <si>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</si>
  <si>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</si>
  <si>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</si>
  <si>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</si>
  <si>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</si>
  <si>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</si>
  <si>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</si>
  <si>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</si>
  <si>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</si>
  <si>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</si>
  <si>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</si>
  <si>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</si>
  <si>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</si>
  <si>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</si>
  <si>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</si>
  <si>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</si>
  <si>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</si>
  <si>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</si>
  <si>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</si>
  <si>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</si>
  <si>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</si>
  <si>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</si>
  <si>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</si>
  <si>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</si>
  <si>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</si>
  <si>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</si>
  <si>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</si>
  <si>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</si>
  <si>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</si>
  <si>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</si>
  <si>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</si>
  <si>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</si>
  <si>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</si>
  <si>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</si>
  <si>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</si>
  <si>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</si>
  <si>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</si>
  <si>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</si>
  <si>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</si>
  <si>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</si>
  <si>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</si>
  <si>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</si>
  <si>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</si>
  <si>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</si>
  <si>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</si>
  <si>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</si>
  <si>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</si>
  <si>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</si>
  <si>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</si>
  <si>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</si>
  <si>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</si>
  <si>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</si>
  <si>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</si>
  <si>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</si>
  <si>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</si>
  <si>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</si>
  <si>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</si>
  <si>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</si>
  <si>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</si>
  <si>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</si>
  <si>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</si>
  <si>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</si>
  <si>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</si>
  <si>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</si>
  <si>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</si>
  <si>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</si>
  <si>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</si>
  <si>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</si>
  <si>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</si>
  <si>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</si>
  <si>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</si>
  <si>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</si>
  <si>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</si>
  <si>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</si>
  <si>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</si>
  <si>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</si>
  <si>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</si>
  <si>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</si>
  <si>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</si>
  <si>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</si>
  <si>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</si>
  <si>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</si>
  <si>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</si>
  <si>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</si>
  <si>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</si>
  <si>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</si>
  <si>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</si>
  <si>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</si>
  <si>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</si>
  <si>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</si>
  <si>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</si>
  <si>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</si>
  <si>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</si>
  <si>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</si>
  <si>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</si>
  <si>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</si>
  <si>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</si>
  <si>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</si>
  <si>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</si>
  <si>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</si>
  <si>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</si>
  <si>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</si>
  <si>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</si>
  <si>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</si>
  <si>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</si>
  <si>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</si>
  <si>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</si>
  <si>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</si>
  <si>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</si>
  <si>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</si>
  <si>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</si>
  <si>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</si>
  <si>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</si>
  <si>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</si>
  <si>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</si>
  <si>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</si>
  <si>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</si>
  <si>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</si>
  <si>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</si>
  <si>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</si>
  <si>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</si>
  <si>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</si>
  <si>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</si>
  <si>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</si>
  <si>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</si>
  <si>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</si>
  <si>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</si>
  <si>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</si>
  <si>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</si>
  <si>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</si>
  <si>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</si>
  <si>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</si>
  <si>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</si>
  <si>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</si>
  <si>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</si>
  <si>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</si>
  <si>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</si>
  <si>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</si>
  <si>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</si>
  <si>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Año 5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</si>
  <si>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</si>
  <si>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</si>
  <si>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</si>
  <si>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</si>
  <si>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del Ejercicio Vigente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</si>
  <si>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</si>
  <si>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</si>
  <si>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</si>
  <si>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</si>
  <si>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</si>
  <si>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</si>
  <si>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</si>
  <si>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</si>
  <si>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</si>
  <si>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</si>
  <si>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</si>
  <si>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</si>
  <si>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</si>
  <si>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</si>
  <si>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</si>
  <si>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</si>
  <si>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</si>
  <si>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</si>
  <si>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</si>
  <si>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</si>
  <si>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</si>
  <si>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</si>
  <si>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</si>
  <si>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</si>
  <si>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</si>
  <si>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</si>
  <si>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</si>
  <si>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</si>
  <si>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</si>
  <si>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</si>
  <si>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</si>
  <si>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</si>
  <si>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</si>
  <si>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</si>
  <si>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</si>
  <si>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</si>
  <si>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</si>
  <si>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</si>
  <si>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</si>
  <si>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</si>
  <si>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</si>
  <si>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</si>
  <si>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</si>
  <si>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</si>
  <si>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</si>
  <si>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</si>
  <si>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</si>
  <si>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</si>
  <si>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</si>
  <si>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</si>
  <si>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</si>
  <si>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</si>
  <si>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</si>
  <si>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</si>
  <si>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</si>
  <si>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</si>
  <si>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</si>
  <si>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</si>
  <si>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</si>
  <si>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</si>
  <si>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</si>
  <si>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</si>
  <si>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</si>
  <si>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</si>
  <si>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</si>
  <si>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</si>
  <si>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</si>
  <si>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</si>
  <si>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</si>
  <si>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</si>
  <si>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</si>
  <si>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</si>
  <si>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</si>
  <si>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</si>
  <si>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</si>
  <si>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</si>
  <si>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</si>
  <si>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</si>
  <si>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</si>
  <si>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</si>
  <si>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</si>
  <si>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</si>
  <si>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</si>
  <si>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</si>
  <si>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</si>
  <si>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</si>
  <si>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</si>
  <si>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</si>
  <si>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</si>
  <si>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MUNICIPIO DE SALAMANCA, GUANAJUATO.</t>
  </si>
  <si>
    <t>al 31 de Diciembre de 2024 y al 31 de Diciembre de 2025</t>
  </si>
  <si>
    <t>31 de diciembre de 2024</t>
  </si>
  <si>
    <t>Del 1 de enero al 31 de diciembre de 2025</t>
  </si>
  <si>
    <t>31111M260010000 H. AYUNTAMIENTO</t>
  </si>
  <si>
    <t>31111M260020000 PRESIDENCIA MUNICIPAL</t>
  </si>
  <si>
    <t>31111M260030100 SECRETARIA DEL H. AYUNTAMIENTO</t>
  </si>
  <si>
    <t>31111M260030200 DIRECCION DE FISCALIZACION Y CONTROL</t>
  </si>
  <si>
    <t>31111M260030300 DIRECCION DE PROTECCION CIVIL</t>
  </si>
  <si>
    <t>31111M260040000 JUZGADO MUNICIPAL</t>
  </si>
  <si>
    <t>31111M260050000 TESORERIA MUNICIPAL</t>
  </si>
  <si>
    <t>31111M260060000 CONTRALORIA MUNICIPAL</t>
  </si>
  <si>
    <t>31111M260070000 DIRECCION GENERAL DE SEGURIDAD</t>
  </si>
  <si>
    <t>31111M260080000 DIR GENERAL DE DESARROLLO ECONOMICO</t>
  </si>
  <si>
    <t>31111M260090100 DIR GRAL BIENESTAR Y DES SOCIAL</t>
  </si>
  <si>
    <t>31111M260090200 DIR DE LA COMISION MUNICIPAL DEL DEPORTE</t>
  </si>
  <si>
    <t>31111M260100100 DIR GRAL SERVICIOS PUBLICOS MUNICIPALES</t>
  </si>
  <si>
    <t>31111M260110000 DIRECCION GENERAL DE OBRA PUBLICA</t>
  </si>
  <si>
    <t>31111M260120100 OFICIALIA MAYOR</t>
  </si>
  <si>
    <t>31111M260120201 DIRECCION DE RECURSOS MATERIALES</t>
  </si>
  <si>
    <t>31111M260120300 DIR TECNOLOGIA DE LA INFORMACION</t>
  </si>
  <si>
    <t>31111M260120400 DIR RECURSOS HUMANOS</t>
  </si>
  <si>
    <t>31111M260130000 DIRECCION GENERAL DE COMUNICACION SOCIAL</t>
  </si>
  <si>
    <t>31111M260140000 DIRECCION GENERAL DE MOVILIDAD</t>
  </si>
  <si>
    <t>31111M260150000 DIR GRAL DE ORDENAMIENTO TERRITORIAL</t>
  </si>
  <si>
    <t>31111M260160000 DIR GRAL DE GESTION FINANCIERA</t>
  </si>
  <si>
    <t>31111M260900100 DESARROLLO INTEGRAL DE LA FAMILIA</t>
  </si>
  <si>
    <t>31111M260900200 INT SALMAN PRA PERSONAS CON DISCAPACIDAD</t>
  </si>
  <si>
    <t>31111M260900300 INSTITUTO MUNICIPAL DE PLANEACION</t>
  </si>
  <si>
    <t>31111M260900400 INSTITUTO DE LA MUJER</t>
  </si>
  <si>
    <t>31111M260900500 SIST DE AGUA POT,ALC Y SANEAM VALTIERRIL</t>
  </si>
  <si>
    <t>EL MUNICIPIO DE SALAMANCA, GTO. NO ENTREGA INFORME SOBRE ESTUDIOS ACTUARIALES  DE PENSIONES, DEBIDO A QUE TIENE INSCRITOS A TODOS SUS TRABAJADORES EN EL IMSS, QUIEN ES EL ENCARGADO DE REALIZAR EL PAGO DE PENSIONES AL PERSONALQUE LABORA EN EL MUNICIPIO</t>
  </si>
  <si>
    <t>Concepto ( b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</si>
</sst>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auto="1"/>
      </left>
      <right style="medium">
        <color indexed="64"/>
      </right>
      <top/>
      <bottom/>
      <diagonal style="thin">
        <color theme="1" tint="0.499984740745262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</cellStyleXfs>
  <cellXfs count="375">
    <xf numFmtId="0" fontId="0" fillId="0" borderId="0" xfId="0"/>
    <xf numFmtId="0" fontId="2" fillId="0" borderId="11" xfId="0" applyFont="1" applyBorder="1" applyAlignment="1">
      <alignment horizontal="left" vertical="center" indent="2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Protection="1">
      <protection locked="0"/>
    </xf>
    <xf numFmtId="4" fontId="8" fillId="2" borderId="13" xfId="0" applyNumberFormat="1" applyFont="1" applyFill="1" applyBorder="1"/>
    <xf numFmtId="0" fontId="2" fillId="0" borderId="11" xfId="0" applyFont="1" applyBorder="1" applyAlignment="1">
      <alignment horizontal="left" vertical="center" wrapText="1" indent="3"/>
    </xf>
    <xf numFmtId="4" fontId="8" fillId="2" borderId="13" xfId="0" applyNumberFormat="1" applyFont="1" applyFill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 indent="3"/>
    </xf>
    <xf numFmtId="4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indent="5"/>
    </xf>
    <xf numFmtId="4" fontId="0" fillId="0" borderId="11" xfId="0" applyNumberFormat="1" applyBorder="1" applyAlignment="1">
      <alignment vertical="center"/>
    </xf>
    <xf numFmtId="0" fontId="0" fillId="0" borderId="11" xfId="0" applyBorder="1" applyAlignment="1">
      <alignment horizontal="left" indent="3"/>
    </xf>
    <xf numFmtId="0" fontId="2" fillId="0" borderId="11" xfId="0" applyFont="1" applyBorder="1" applyAlignment="1">
      <alignment horizontal="left" indent="2"/>
    </xf>
    <xf numFmtId="0" fontId="0" fillId="0" borderId="11" xfId="0" applyBorder="1" applyAlignment="1">
      <alignment horizontal="left" vertical="center" indent="2"/>
    </xf>
    <xf numFmtId="0" fontId="0" fillId="0" borderId="11" xfId="0" applyBorder="1"/>
    <xf numFmtId="0" fontId="0" fillId="0" borderId="12" xfId="0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4" fontId="0" fillId="0" borderId="11" xfId="0" applyNumberFormat="1" applyBorder="1" applyAlignment="1" applyProtection="1">
      <alignment horizontal="right" vertical="top"/>
      <protection locked="0"/>
    </xf>
    <xf numFmtId="4" fontId="0" fillId="0" borderId="5" xfId="0" applyNumberFormat="1" applyBorder="1" applyAlignment="1" applyProtection="1">
      <alignment horizontal="right" vertical="center"/>
      <protection locked="0"/>
    </xf>
    <xf numFmtId="4" fontId="0" fillId="0" borderId="5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 wrapText="1" indent="9"/>
    </xf>
    <xf numFmtId="4" fontId="0" fillId="0" borderId="11" xfId="0" applyNumberFormat="1" applyBorder="1"/>
    <xf numFmtId="4" fontId="0" fillId="0" borderId="11" xfId="0" applyNumberFormat="1" applyBorder="1" applyProtection="1">
      <protection locked="0"/>
    </xf>
    <xf numFmtId="0" fontId="0" fillId="2" borderId="13" xfId="0" applyFill="1" applyBorder="1" applyAlignment="1">
      <alignment vertical="center"/>
    </xf>
    <xf numFmtId="164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4" fontId="2" fillId="0" borderId="5" xfId="0" applyNumberFormat="1" applyFont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8" fillId="2" borderId="6" xfId="3" applyFont="1" applyFill="1" applyBorder="1" applyAlignment="1">
      <alignment horizontal="centerContinuous" vertical="center"/>
    </xf>
    <xf numFmtId="0" fontId="17" fillId="2" borderId="7" xfId="3" applyFont="1" applyFill="1" applyBorder="1" applyAlignment="1">
      <alignment horizontal="centerContinuous" vertical="center"/>
    </xf>
    <xf numFmtId="0" fontId="17" fillId="2" borderId="8" xfId="3" applyFont="1" applyFill="1" applyBorder="1" applyAlignment="1">
      <alignment horizontal="centerContinuous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1" xfId="0" applyBorder="1" applyAlignment="1" applyProtection="1">
      <alignment horizontal="right" vertical="top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right" vertical="center"/>
    </xf>
    <xf numFmtId="3" fontId="0" fillId="0" borderId="11" xfId="0" applyNumberFormat="1" applyBorder="1" applyAlignment="1" applyProtection="1">
      <alignment horizontal="right" vertical="top"/>
      <protection locked="0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center"/>
      <protection locked="0"/>
    </xf>
    <xf numFmtId="10" fontId="0" fillId="0" borderId="11" xfId="4" applyNumberFormat="1" applyFont="1" applyBorder="1" applyAlignment="1" applyProtection="1">
      <alignment horizontal="right" vertical="center"/>
      <protection locked="0"/>
    </xf>
    <xf numFmtId="10" fontId="0" fillId="0" borderId="11" xfId="4" applyNumberFormat="1" applyFont="1" applyBorder="1" applyAlignment="1">
      <alignment horizontal="center"/>
    </xf>
    <xf numFmtId="4" fontId="0" fillId="0" borderId="11" xfId="6" applyNumberFormat="1" applyFont="1" applyFill="1" applyBorder="1" applyAlignment="1" applyProtection="1">
      <alignment horizontal="right" vertical="center"/>
      <protection locked="0"/>
    </xf>
    <xf numFmtId="4" fontId="1" fillId="0" borderId="11" xfId="6" applyNumberFormat="1" applyFont="1" applyFill="1" applyBorder="1" applyAlignment="1" applyProtection="1">
      <alignment horizontal="right" vertical="center"/>
      <protection locked="0"/>
    </xf>
    <xf numFmtId="4" fontId="0" fillId="0" borderId="11" xfId="6" applyNumberFormat="1" applyFont="1" applyFill="1" applyBorder="1" applyAlignment="1">
      <alignment horizontal="right" vertical="center"/>
    </xf>
    <xf numFmtId="4" fontId="2" fillId="0" borderId="11" xfId="6" applyNumberFormat="1" applyFont="1" applyFill="1" applyBorder="1" applyAlignment="1" applyProtection="1">
      <alignment horizontal="right" vertical="center"/>
      <protection locked="0"/>
    </xf>
    <xf numFmtId="4" fontId="0" fillId="0" borderId="11" xfId="0" applyNumberFormat="1" applyBorder="1" applyAlignment="1">
      <alignment horizontal="right" vertical="center"/>
    </xf>
    <xf numFmtId="0" fontId="0" fillId="0" borderId="11" xfId="0" applyBorder="1"/>
    <xf numFmtId="0" fontId="0" fillId="0" borderId="11" xfId="0" applyBorder="1" applyAlignment="1">
      <alignment vertical="center"/>
    </xf>
    <xf numFmtId="165" fontId="2" fillId="0" borderId="11" xfId="6" applyNumberFormat="1" applyFont="1" applyFill="1" applyBorder="1" applyAlignment="1" applyProtection="1">
      <alignment horizontal="right" vertical="center"/>
      <protection locked="0"/>
    </xf>
    <xf numFmtId="165" fontId="0" fillId="0" borderId="11" xfId="6" applyNumberFormat="1" applyFont="1" applyFill="1" applyBorder="1" applyAlignment="1" applyProtection="1">
      <alignment horizontal="right" vertical="center"/>
      <protection locked="0"/>
    </xf>
    <xf numFmtId="165" fontId="1" fillId="0" borderId="11" xfId="6" applyNumberFormat="1" applyFont="1" applyFill="1" applyBorder="1" applyAlignment="1" applyProtection="1">
      <alignment horizontal="right" vertical="center"/>
      <protection locked="0"/>
    </xf>
    <xf numFmtId="165" fontId="0" fillId="0" borderId="11" xfId="6" applyNumberFormat="1" applyFont="1" applyFill="1" applyBorder="1" applyAlignment="1">
      <alignment horizontal="right"/>
    </xf>
    <xf numFmtId="165" fontId="0" fillId="2" borderId="13" xfId="6" applyNumberFormat="1" applyFont="1" applyFill="1" applyBorder="1" applyAlignment="1">
      <alignment horizontal="right"/>
    </xf>
    <xf numFmtId="165" fontId="0" fillId="0" borderId="11" xfId="6" applyNumberFormat="1" applyFont="1" applyBorder="1" applyAlignment="1">
      <alignment horizontal="right"/>
    </xf>
    <xf numFmtId="165" fontId="0" fillId="0" borderId="11" xfId="6" applyNumberFormat="1" applyFont="1" applyFill="1" applyBorder="1" applyAlignment="1">
      <alignment horizontal="right" vertical="center"/>
    </xf>
    <xf numFmtId="4" fontId="0" fillId="0" borderId="0" xfId="0" applyNumberFormat="1"/>
    <xf numFmtId="4" fontId="2" fillId="0" borderId="11" xfId="6" applyNumberFormat="1" applyFont="1" applyFill="1" applyBorder="1" applyProtection="1">
      <protection locked="0"/>
    </xf>
    <xf numFmtId="4" fontId="1" fillId="0" borderId="11" xfId="6" applyNumberFormat="1" applyFont="1" applyFill="1" applyBorder="1" applyProtection="1">
      <protection locked="0"/>
    </xf>
    <xf numFmtId="4" fontId="0" fillId="0" borderId="11" xfId="6" applyNumberFormat="1" applyFont="1" applyFill="1" applyBorder="1" applyProtection="1">
      <protection locked="0"/>
    </xf>
    <xf numFmtId="4" fontId="0" fillId="0" borderId="11" xfId="6" applyNumberFormat="1" applyFont="1" applyFill="1" applyBorder="1"/>
    <xf numFmtId="4" fontId="7" fillId="2" borderId="13" xfId="6" applyNumberFormat="1" applyFont="1" applyFill="1" applyBorder="1" applyAlignment="1"/>
    <xf numFmtId="4" fontId="8" fillId="2" borderId="13" xfId="6" applyNumberFormat="1" applyFont="1" applyFill="1" applyBorder="1" applyAlignment="1"/>
    <xf numFmtId="4" fontId="2" fillId="0" borderId="11" xfId="6" applyNumberFormat="1" applyFont="1" applyFill="1" applyBorder="1"/>
    <xf numFmtId="4" fontId="2" fillId="0" borderId="11" xfId="6" applyNumberFormat="1" applyFont="1" applyFill="1" applyBorder="1" applyAlignment="1" applyProtection="1">
      <alignment vertical="center"/>
      <protection locked="0"/>
    </xf>
    <xf numFmtId="4" fontId="1" fillId="0" borderId="11" xfId="6" applyNumberFormat="1" applyFont="1" applyFill="1" applyBorder="1" applyAlignment="1" applyProtection="1">
      <alignment vertical="center"/>
      <protection locked="0"/>
    </xf>
    <xf numFmtId="4" fontId="0" fillId="0" borderId="11" xfId="6" applyNumberFormat="1" applyFont="1" applyFill="1" applyBorder="1" applyAlignment="1">
      <alignment vertical="center"/>
    </xf>
    <xf numFmtId="4" fontId="0" fillId="0" borderId="11" xfId="6" applyNumberFormat="1" applyFont="1" applyFill="1" applyBorder="1" applyAlignment="1" applyProtection="1">
      <alignment vertical="center"/>
      <protection locked="0"/>
    </xf>
    <xf numFmtId="4" fontId="0" fillId="2" borderId="13" xfId="6" applyNumberFormat="1" applyFont="1" applyFill="1" applyBorder="1" applyAlignment="1">
      <alignment vertical="center"/>
    </xf>
    <xf numFmtId="165" fontId="2" fillId="3" borderId="11" xfId="6" applyNumberFormat="1" applyFont="1" applyFill="1" applyBorder="1" applyAlignment="1" applyProtection="1">
      <alignment vertical="center"/>
      <protection locked="0"/>
    </xf>
    <xf numFmtId="165" fontId="0" fillId="3" borderId="11" xfId="6" applyNumberFormat="1" applyFont="1" applyFill="1" applyBorder="1" applyAlignment="1" applyProtection="1">
      <alignment vertical="center"/>
      <protection locked="0"/>
    </xf>
    <xf numFmtId="165" fontId="1" fillId="3" borderId="11" xfId="6" applyNumberFormat="1" applyFont="1" applyFill="1" applyBorder="1" applyAlignment="1" applyProtection="1">
      <alignment vertical="center"/>
      <protection locked="0"/>
    </xf>
    <xf numFmtId="165" fontId="0" fillId="3" borderId="11" xfId="6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165" fontId="1" fillId="0" borderId="11" xfId="6" applyNumberFormat="1" applyFont="1" applyFill="1" applyBorder="1" applyAlignment="1" applyProtection="1">
      <alignment vertical="center"/>
      <protection locked="0"/>
    </xf>
    <xf numFmtId="165" fontId="0" fillId="0" borderId="11" xfId="6" applyNumberFormat="1" applyFont="1" applyFill="1" applyBorder="1" applyAlignment="1" applyProtection="1">
      <alignment vertical="center"/>
      <protection locked="0"/>
    </xf>
    <xf numFmtId="165" fontId="0" fillId="0" borderId="11" xfId="0" applyNumberFormat="1" applyBorder="1" applyAlignment="1">
      <alignment vertical="center"/>
    </xf>
    <xf numFmtId="165" fontId="2" fillId="0" borderId="11" xfId="6" applyNumberFormat="1" applyFont="1" applyFill="1" applyBorder="1" applyAlignment="1" applyProtection="1">
      <alignment vertical="center"/>
      <protection locked="0"/>
    </xf>
    <xf numFmtId="165" fontId="0" fillId="0" borderId="11" xfId="6" applyNumberFormat="1" applyFont="1" applyFill="1" applyBorder="1" applyAlignment="1">
      <alignment vertical="center"/>
    </xf>
    <xf numFmtId="165" fontId="0" fillId="0" borderId="5" xfId="6" applyNumberFormat="1" applyFont="1" applyFill="1" applyBorder="1" applyAlignment="1" applyProtection="1">
      <alignment vertical="center"/>
      <protection locked="0"/>
    </xf>
    <xf numFmtId="165" fontId="1" fillId="0" borderId="5" xfId="6" applyNumberFormat="1" applyFont="1" applyFill="1" applyBorder="1" applyAlignment="1" applyProtection="1">
      <alignment vertical="center"/>
      <protection locked="0"/>
    </xf>
    <xf numFmtId="165" fontId="2" fillId="0" borderId="5" xfId="6" applyNumberFormat="1" applyFont="1" applyFill="1" applyBorder="1" applyAlignment="1" applyProtection="1">
      <alignment vertical="center"/>
      <protection locked="0"/>
    </xf>
    <xf numFmtId="165" fontId="0" fillId="0" borderId="5" xfId="6" applyNumberFormat="1" applyFont="1" applyFill="1" applyBorder="1" applyAlignment="1" applyProtection="1">
      <alignment vertical="center" wrapText="1"/>
      <protection locked="0"/>
    </xf>
    <xf numFmtId="165" fontId="0" fillId="0" borderId="5" xfId="6" applyNumberFormat="1" applyFont="1" applyFill="1" applyBorder="1" applyAlignment="1">
      <alignment vertical="center"/>
    </xf>
    <xf numFmtId="0" fontId="0" fillId="0" borderId="0" xfId="0"/>
    <xf numFmtId="165" fontId="2" fillId="0" borderId="5" xfId="6" applyNumberFormat="1" applyFont="1" applyFill="1" applyBorder="1" applyAlignment="1" applyProtection="1">
      <alignment horizontal="right" vertical="center"/>
      <protection locked="0"/>
    </xf>
    <xf numFmtId="165" fontId="1" fillId="0" borderId="5" xfId="6" applyNumberFormat="1" applyFont="1" applyFill="1" applyBorder="1" applyAlignment="1" applyProtection="1">
      <alignment horizontal="right" vertical="center"/>
      <protection locked="0"/>
    </xf>
    <xf numFmtId="165" fontId="0" fillId="0" borderId="5" xfId="6" applyNumberFormat="1" applyFont="1" applyFill="1" applyBorder="1" applyAlignment="1" applyProtection="1">
      <alignment horizontal="right" vertical="center"/>
      <protection locked="0"/>
    </xf>
    <xf numFmtId="165" fontId="0" fillId="0" borderId="5" xfId="6" applyNumberFormat="1" applyFont="1" applyFill="1" applyBorder="1" applyAlignment="1">
      <alignment horizontal="right" vertical="center"/>
    </xf>
    <xf numFmtId="44" fontId="2" fillId="0" borderId="11" xfId="0" applyNumberFormat="1" applyFont="1" applyBorder="1"/>
    <xf numFmtId="44" fontId="2" fillId="0" borderId="5" xfId="0" applyNumberFormat="1" applyFont="1" applyBorder="1"/>
    <xf numFmtId="44" fontId="0" fillId="0" borderId="11" xfId="0" applyNumberFormat="1" applyBorder="1"/>
    <xf numFmtId="44" fontId="0" fillId="0" borderId="5" xfId="0" applyNumberFormat="1" applyBorder="1"/>
    <xf numFmtId="44" fontId="2" fillId="0" borderId="11" xfId="5" applyFont="1" applyBorder="1"/>
    <xf numFmtId="0" fontId="11" fillId="0" borderId="11" xfId="0" applyFont="1" applyBorder="1"/>
    <xf numFmtId="0" fontId="0" fillId="0" borderId="5" xfId="0" applyBorder="1"/>
    <xf numFmtId="2" fontId="0" fillId="0" borderId="11" xfId="0" applyNumberFormat="1" applyBorder="1"/>
    <xf numFmtId="0" fontId="11" fillId="0" borderId="0" xfId="0" applyFont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left" vertical="center" indent="2"/>
    </xf>
    <xf numFmtId="0" fontId="2" fillId="0" borderId="24" xfId="0" applyFont="1" applyBorder="1" applyAlignment="1">
      <alignment horizontal="left" vertical="center" indent="2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horizontal="left" vertical="center" indent="3"/>
    </xf>
    <xf numFmtId="4" fontId="0" fillId="0" borderId="25" xfId="6" applyNumberFormat="1" applyFont="1" applyFill="1" applyBorder="1" applyAlignment="1" applyProtection="1">
      <alignment horizontal="right" vertical="center"/>
      <protection locked="0"/>
    </xf>
    <xf numFmtId="0" fontId="0" fillId="0" borderId="24" xfId="0" applyBorder="1" applyAlignment="1">
      <alignment horizontal="left" vertical="center" indent="5"/>
    </xf>
    <xf numFmtId="4" fontId="1" fillId="0" borderId="25" xfId="6" applyNumberFormat="1" applyFont="1" applyFill="1" applyBorder="1" applyAlignment="1" applyProtection="1">
      <alignment horizontal="right" vertical="center"/>
      <protection locked="0"/>
    </xf>
    <xf numFmtId="0" fontId="0" fillId="0" borderId="24" xfId="0" applyBorder="1" applyAlignment="1">
      <alignment vertical="center"/>
    </xf>
    <xf numFmtId="4" fontId="0" fillId="0" borderId="25" xfId="6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left" vertical="center" indent="3"/>
    </xf>
    <xf numFmtId="4" fontId="2" fillId="0" borderId="25" xfId="6" applyNumberFormat="1" applyFont="1" applyFill="1" applyBorder="1" applyAlignment="1" applyProtection="1">
      <alignment horizontal="right" vertical="center"/>
      <protection locked="0"/>
    </xf>
    <xf numFmtId="0" fontId="0" fillId="0" borderId="24" xfId="0" applyBorder="1"/>
    <xf numFmtId="0" fontId="0" fillId="0" borderId="26" xfId="0" applyBorder="1"/>
    <xf numFmtId="4" fontId="0" fillId="0" borderId="27" xfId="0" applyNumberFormat="1" applyBorder="1" applyAlignment="1">
      <alignment horizontal="right" vertical="center"/>
    </xf>
    <xf numFmtId="0" fontId="0" fillId="0" borderId="27" xfId="0" applyBorder="1" applyAlignment="1">
      <alignment vertical="center"/>
    </xf>
    <xf numFmtId="4" fontId="0" fillId="0" borderId="27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19" xfId="0" applyBorder="1"/>
    <xf numFmtId="4" fontId="0" fillId="0" borderId="25" xfId="0" applyNumberFormat="1" applyBorder="1"/>
    <xf numFmtId="0" fontId="2" fillId="0" borderId="19" xfId="0" applyFont="1" applyBorder="1" applyAlignment="1">
      <alignment horizontal="left" vertical="center" indent="3"/>
    </xf>
    <xf numFmtId="165" fontId="2" fillId="0" borderId="25" xfId="6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indent="5"/>
    </xf>
    <xf numFmtId="165" fontId="0" fillId="0" borderId="25" xfId="6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indent="7"/>
    </xf>
    <xf numFmtId="165" fontId="1" fillId="0" borderId="25" xfId="6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vertical="center"/>
    </xf>
    <xf numFmtId="165" fontId="0" fillId="0" borderId="25" xfId="6" applyNumberFormat="1" applyFont="1" applyFill="1" applyBorder="1" applyAlignment="1">
      <alignment horizontal="right"/>
    </xf>
    <xf numFmtId="165" fontId="0" fillId="2" borderId="29" xfId="6" applyNumberFormat="1" applyFont="1" applyFill="1" applyBorder="1" applyAlignment="1">
      <alignment horizontal="right"/>
    </xf>
    <xf numFmtId="165" fontId="0" fillId="0" borderId="25" xfId="6" applyNumberFormat="1" applyFont="1" applyBorder="1" applyAlignment="1">
      <alignment horizontal="right"/>
    </xf>
    <xf numFmtId="165" fontId="0" fillId="0" borderId="25" xfId="6" applyNumberFormat="1" applyFont="1" applyFill="1" applyBorder="1" applyAlignment="1">
      <alignment horizontal="right" vertical="center"/>
    </xf>
    <xf numFmtId="0" fontId="0" fillId="0" borderId="19" xfId="0" applyBorder="1" applyAlignment="1" applyProtection="1">
      <alignment horizontal="left" vertical="center" indent="5"/>
      <protection locked="0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5" fontId="0" fillId="0" borderId="27" xfId="6" applyNumberFormat="1" applyFont="1" applyFill="1" applyBorder="1" applyAlignment="1">
      <alignment horizontal="right"/>
    </xf>
    <xf numFmtId="165" fontId="0" fillId="0" borderId="28" xfId="6" applyNumberFormat="1" applyFont="1" applyFill="1" applyBorder="1" applyAlignment="1">
      <alignment horizontal="right"/>
    </xf>
    <xf numFmtId="0" fontId="0" fillId="0" borderId="25" xfId="0" applyBorder="1"/>
    <xf numFmtId="4" fontId="2" fillId="0" borderId="25" xfId="0" applyNumberFormat="1" applyFon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3" fillId="0" borderId="26" xfId="0" applyFont="1" applyBorder="1"/>
    <xf numFmtId="0" fontId="0" fillId="0" borderId="27" xfId="0" applyBorder="1"/>
    <xf numFmtId="0" fontId="0" fillId="0" borderId="28" xfId="0" applyBorder="1"/>
    <xf numFmtId="0" fontId="2" fillId="2" borderId="3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indent="3"/>
    </xf>
    <xf numFmtId="0" fontId="0" fillId="0" borderId="24" xfId="0" applyBorder="1" applyAlignment="1" applyProtection="1">
      <alignment horizontal="left" vertical="center" indent="4"/>
      <protection locked="0"/>
    </xf>
    <xf numFmtId="0" fontId="3" fillId="0" borderId="24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2" fillId="2" borderId="16" xfId="0" applyFont="1" applyFill="1" applyBorder="1" applyAlignment="1">
      <alignment horizontal="centerContinuous" vertical="center"/>
    </xf>
    <xf numFmtId="0" fontId="2" fillId="2" borderId="17" xfId="0" applyFont="1" applyFill="1" applyBorder="1" applyAlignment="1">
      <alignment horizontal="centerContinuous" vertical="center"/>
    </xf>
    <xf numFmtId="0" fontId="2" fillId="2" borderId="18" xfId="0" applyFont="1" applyFill="1" applyBorder="1" applyAlignment="1">
      <alignment horizontal="centerContinuous" vertical="center"/>
    </xf>
    <xf numFmtId="0" fontId="2" fillId="2" borderId="19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2" fillId="2" borderId="20" xfId="0" applyFont="1" applyFill="1" applyBorder="1" applyAlignment="1">
      <alignment horizontal="centerContinuous" vertical="center"/>
    </xf>
    <xf numFmtId="0" fontId="2" fillId="2" borderId="21" xfId="0" applyFont="1" applyFill="1" applyBorder="1" applyAlignment="1">
      <alignment horizontal="centerContinuous" vertical="center"/>
    </xf>
    <xf numFmtId="0" fontId="2" fillId="2" borderId="22" xfId="0" applyFont="1" applyFill="1" applyBorder="1" applyAlignment="1">
      <alignment horizontal="centerContinuous" vertical="center"/>
    </xf>
    <xf numFmtId="0" fontId="2" fillId="2" borderId="23" xfId="0" applyFont="1" applyFill="1" applyBorder="1" applyAlignment="1">
      <alignment horizontal="centerContinuous" vertical="center"/>
    </xf>
    <xf numFmtId="4" fontId="2" fillId="0" borderId="25" xfId="6" applyNumberFormat="1" applyFont="1" applyFill="1" applyBorder="1" applyProtection="1">
      <protection locked="0"/>
    </xf>
    <xf numFmtId="0" fontId="0" fillId="0" borderId="24" xfId="0" applyBorder="1" applyAlignment="1">
      <alignment horizontal="left" vertical="center" indent="6"/>
    </xf>
    <xf numFmtId="4" fontId="1" fillId="0" borderId="25" xfId="6" applyNumberFormat="1" applyFont="1" applyFill="1" applyBorder="1" applyProtection="1">
      <protection locked="0"/>
    </xf>
    <xf numFmtId="4" fontId="0" fillId="0" borderId="25" xfId="6" applyNumberFormat="1" applyFont="1" applyFill="1" applyBorder="1" applyProtection="1">
      <protection locked="0"/>
    </xf>
    <xf numFmtId="4" fontId="0" fillId="0" borderId="25" xfId="6" applyNumberFormat="1" applyFont="1" applyFill="1" applyBorder="1"/>
    <xf numFmtId="4" fontId="2" fillId="0" borderId="25" xfId="6" applyNumberFormat="1" applyFont="1" applyFill="1" applyBorder="1"/>
    <xf numFmtId="0" fontId="2" fillId="0" borderId="24" xfId="0" applyFont="1" applyBorder="1" applyAlignment="1">
      <alignment horizontal="left" vertical="center" wrapText="1" indent="3"/>
    </xf>
    <xf numFmtId="0" fontId="2" fillId="0" borderId="26" xfId="0" applyFont="1" applyBorder="1" applyAlignment="1">
      <alignment horizontal="left" vertical="center" wrapText="1" indent="3"/>
    </xf>
    <xf numFmtId="4" fontId="0" fillId="0" borderId="27" xfId="0" applyNumberFormat="1" applyFill="1" applyBorder="1"/>
    <xf numFmtId="4" fontId="0" fillId="0" borderId="28" xfId="0" applyNumberFormat="1" applyFill="1" applyBorder="1"/>
    <xf numFmtId="0" fontId="2" fillId="2" borderId="15" xfId="0" applyFont="1" applyFill="1" applyBorder="1" applyAlignment="1">
      <alignment horizontal="left" vertical="center" wrapText="1" indent="3"/>
    </xf>
    <xf numFmtId="4" fontId="2" fillId="0" borderId="25" xfId="6" applyNumberFormat="1" applyFont="1" applyFill="1" applyBorder="1" applyAlignment="1" applyProtection="1">
      <alignment vertical="center"/>
      <protection locked="0"/>
    </xf>
    <xf numFmtId="4" fontId="1" fillId="0" borderId="25" xfId="6" applyNumberFormat="1" applyFont="1" applyFill="1" applyBorder="1" applyAlignment="1" applyProtection="1">
      <alignment vertical="center"/>
      <protection locked="0"/>
    </xf>
    <xf numFmtId="4" fontId="0" fillId="0" borderId="25" xfId="6" applyNumberFormat="1" applyFont="1" applyFill="1" applyBorder="1" applyAlignment="1">
      <alignment vertical="center"/>
    </xf>
    <xf numFmtId="4" fontId="0" fillId="0" borderId="27" xfId="0" applyNumberFormat="1" applyFill="1" applyBorder="1" applyAlignment="1">
      <alignment vertical="center"/>
    </xf>
    <xf numFmtId="4" fontId="0" fillId="0" borderId="28" xfId="0" applyNumberFormat="1" applyFill="1" applyBorder="1" applyAlignment="1">
      <alignment vertical="center"/>
    </xf>
    <xf numFmtId="0" fontId="0" fillId="0" borderId="0" xfId="0" applyBorder="1"/>
    <xf numFmtId="0" fontId="2" fillId="0" borderId="26" xfId="0" applyFont="1" applyBorder="1" applyAlignment="1">
      <alignment horizontal="left" vertical="center" indent="3"/>
    </xf>
    <xf numFmtId="4" fontId="0" fillId="0" borderId="27" xfId="6" applyNumberFormat="1" applyFont="1" applyFill="1" applyBorder="1" applyAlignment="1">
      <alignment vertical="center"/>
    </xf>
    <xf numFmtId="4" fontId="0" fillId="0" borderId="28" xfId="6" applyNumberFormat="1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 indent="9"/>
    </xf>
    <xf numFmtId="0" fontId="0" fillId="0" borderId="24" xfId="0" applyBorder="1" applyAlignment="1">
      <alignment horizontal="left" vertical="center" indent="12"/>
    </xf>
    <xf numFmtId="4" fontId="0" fillId="0" borderId="25" xfId="0" applyNumberFormat="1" applyBorder="1" applyAlignment="1">
      <alignment vertical="center"/>
    </xf>
    <xf numFmtId="0" fontId="2" fillId="0" borderId="24" xfId="0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4" fontId="0" fillId="0" borderId="25" xfId="0" applyNumberFormat="1" applyBorder="1" applyProtection="1">
      <protection locked="0"/>
    </xf>
    <xf numFmtId="4" fontId="2" fillId="0" borderId="25" xfId="0" applyNumberFormat="1" applyFont="1" applyBorder="1" applyProtection="1">
      <protection locked="0"/>
    </xf>
    <xf numFmtId="4" fontId="0" fillId="0" borderId="27" xfId="0" applyNumberFormat="1" applyBorder="1"/>
    <xf numFmtId="4" fontId="0" fillId="0" borderId="28" xfId="0" applyNumberFormat="1" applyBorder="1"/>
    <xf numFmtId="4" fontId="0" fillId="0" borderId="25" xfId="6" applyNumberFormat="1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horizontal="left" indent="6"/>
    </xf>
    <xf numFmtId="0" fontId="0" fillId="0" borderId="24" xfId="0" applyBorder="1" applyAlignment="1">
      <alignment horizontal="left" vertical="center" indent="9"/>
    </xf>
    <xf numFmtId="0" fontId="0" fillId="0" borderId="24" xfId="0" applyBorder="1" applyAlignment="1">
      <alignment horizontal="left" vertical="center" wrapText="1" indent="9"/>
    </xf>
    <xf numFmtId="0" fontId="0" fillId="0" borderId="24" xfId="0" applyBorder="1" applyAlignment="1">
      <alignment horizontal="left" wrapText="1" indent="9"/>
    </xf>
    <xf numFmtId="0" fontId="0" fillId="0" borderId="24" xfId="0" applyBorder="1" applyAlignment="1">
      <alignment horizontal="left" vertical="center" wrapText="1" indent="3"/>
    </xf>
    <xf numFmtId="4" fontId="0" fillId="0" borderId="27" xfId="6" applyNumberFormat="1" applyFont="1" applyFill="1" applyBorder="1"/>
    <xf numFmtId="4" fontId="0" fillId="0" borderId="28" xfId="6" applyNumberFormat="1" applyFont="1" applyFill="1" applyBorder="1"/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2" fillId="2" borderId="42" xfId="0" applyFont="1" applyFill="1" applyBorder="1" applyAlignment="1">
      <alignment horizontal="centerContinuous" vertical="center"/>
    </xf>
    <xf numFmtId="0" fontId="2" fillId="2" borderId="24" xfId="0" applyFont="1" applyFill="1" applyBorder="1" applyAlignment="1">
      <alignment horizontal="centerContinuous" vertical="center"/>
    </xf>
    <xf numFmtId="0" fontId="2" fillId="2" borderId="25" xfId="0" applyFont="1" applyFill="1" applyBorder="1" applyAlignment="1">
      <alignment horizontal="centerContinuous" vertical="center"/>
    </xf>
    <xf numFmtId="0" fontId="2" fillId="2" borderId="26" xfId="0" applyFont="1" applyFill="1" applyBorder="1" applyAlignment="1">
      <alignment horizontal="centerContinuous" vertical="center"/>
    </xf>
    <xf numFmtId="0" fontId="2" fillId="2" borderId="27" xfId="0" applyFont="1" applyFill="1" applyBorder="1" applyAlignment="1">
      <alignment horizontal="centerContinuous" vertical="center"/>
    </xf>
    <xf numFmtId="0" fontId="2" fillId="2" borderId="28" xfId="0" applyFont="1" applyFill="1" applyBorder="1" applyAlignment="1">
      <alignment horizontal="centerContinuous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indent="3"/>
    </xf>
    <xf numFmtId="165" fontId="2" fillId="3" borderId="25" xfId="6" applyNumberFormat="1" applyFont="1" applyFill="1" applyBorder="1" applyAlignment="1" applyProtection="1">
      <alignment vertical="center"/>
      <protection locked="0"/>
    </xf>
    <xf numFmtId="0" fontId="0" fillId="3" borderId="24" xfId="0" applyFill="1" applyBorder="1" applyAlignment="1">
      <alignment horizontal="left" vertical="center" indent="6"/>
    </xf>
    <xf numFmtId="165" fontId="0" fillId="3" borderId="25" xfId="6" applyNumberFormat="1" applyFont="1" applyFill="1" applyBorder="1" applyAlignment="1" applyProtection="1">
      <alignment vertical="center"/>
      <protection locked="0"/>
    </xf>
    <xf numFmtId="0" fontId="0" fillId="3" borderId="24" xfId="0" applyFill="1" applyBorder="1" applyAlignment="1">
      <alignment horizontal="left" vertical="center" indent="9"/>
    </xf>
    <xf numFmtId="0" fontId="0" fillId="3" borderId="24" xfId="0" applyFill="1" applyBorder="1" applyAlignment="1">
      <alignment horizontal="left" vertical="center" indent="3"/>
    </xf>
    <xf numFmtId="165" fontId="0" fillId="3" borderId="25" xfId="6" applyNumberFormat="1" applyFont="1" applyFill="1" applyBorder="1" applyAlignment="1">
      <alignment vertical="center"/>
    </xf>
    <xf numFmtId="0" fontId="0" fillId="3" borderId="24" xfId="0" applyFill="1" applyBorder="1" applyAlignment="1">
      <alignment horizontal="left" indent="9"/>
    </xf>
    <xf numFmtId="0" fontId="0" fillId="3" borderId="24" xfId="0" applyFill="1" applyBorder="1" applyAlignment="1">
      <alignment horizontal="left" indent="3"/>
    </xf>
    <xf numFmtId="0" fontId="2" fillId="3" borderId="24" xfId="0" applyFont="1" applyFill="1" applyBorder="1" applyAlignment="1">
      <alignment horizontal="left" indent="3"/>
    </xf>
    <xf numFmtId="165" fontId="0" fillId="0" borderId="27" xfId="6" applyNumberFormat="1" applyFont="1" applyBorder="1"/>
    <xf numFmtId="165" fontId="0" fillId="0" borderId="28" xfId="6" applyNumberFormat="1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25" xfId="6" applyNumberFormat="1" applyFont="1" applyFill="1" applyBorder="1" applyAlignment="1" applyProtection="1">
      <alignment vertical="center"/>
      <protection locked="0"/>
    </xf>
    <xf numFmtId="0" fontId="0" fillId="0" borderId="24" xfId="0" applyFont="1" applyFill="1" applyBorder="1" applyAlignment="1" applyProtection="1">
      <alignment horizontal="left" vertical="center" indent="6"/>
      <protection locked="0"/>
    </xf>
    <xf numFmtId="165" fontId="0" fillId="0" borderId="25" xfId="6" applyNumberFormat="1" applyFont="1" applyFill="1" applyBorder="1" applyAlignment="1" applyProtection="1">
      <alignment vertical="center"/>
      <protection locked="0"/>
    </xf>
    <xf numFmtId="0" fontId="3" fillId="0" borderId="24" xfId="0" applyFont="1" applyBorder="1" applyAlignment="1">
      <alignment vertical="center"/>
    </xf>
    <xf numFmtId="165" fontId="0" fillId="0" borderId="25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165" fontId="2" fillId="0" borderId="20" xfId="6" applyNumberFormat="1" applyFont="1" applyFill="1" applyBorder="1" applyAlignment="1" applyProtection="1">
      <alignment vertical="center"/>
      <protection locked="0"/>
    </xf>
    <xf numFmtId="165" fontId="0" fillId="0" borderId="20" xfId="6" applyNumberFormat="1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horizontal="left" vertical="center" wrapText="1" indent="6"/>
    </xf>
    <xf numFmtId="165" fontId="0" fillId="0" borderId="20" xfId="6" applyNumberFormat="1" applyFont="1" applyFill="1" applyBorder="1" applyAlignment="1" applyProtection="1">
      <alignment vertical="center" wrapText="1"/>
      <protection locked="0"/>
    </xf>
    <xf numFmtId="165" fontId="0" fillId="0" borderId="20" xfId="6" applyNumberFormat="1" applyFont="1" applyFill="1" applyBorder="1" applyAlignment="1">
      <alignment vertical="center"/>
    </xf>
    <xf numFmtId="165" fontId="0" fillId="0" borderId="43" xfId="6" applyNumberFormat="1" applyFont="1" applyFill="1" applyBorder="1"/>
    <xf numFmtId="165" fontId="0" fillId="0" borderId="23" xfId="6" applyNumberFormat="1" applyFont="1" applyFill="1" applyBorder="1"/>
    <xf numFmtId="165" fontId="2" fillId="0" borderId="20" xfId="6" applyNumberFormat="1" applyFont="1" applyFill="1" applyBorder="1" applyAlignment="1" applyProtection="1">
      <alignment horizontal="right" vertical="center"/>
      <protection locked="0"/>
    </xf>
    <xf numFmtId="165" fontId="0" fillId="0" borderId="20" xfId="6" applyNumberFormat="1" applyFont="1" applyFill="1" applyBorder="1" applyAlignment="1" applyProtection="1">
      <alignment horizontal="right" vertical="center"/>
      <protection locked="0"/>
    </xf>
    <xf numFmtId="165" fontId="0" fillId="0" borderId="20" xfId="6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left" indent="3"/>
    </xf>
    <xf numFmtId="165" fontId="0" fillId="0" borderId="43" xfId="6" applyNumberFormat="1" applyFont="1" applyBorder="1" applyAlignment="1">
      <alignment horizontal="center"/>
    </xf>
    <xf numFmtId="165" fontId="0" fillId="0" borderId="23" xfId="6" applyNumberFormat="1" applyFont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0" fillId="0" borderId="20" xfId="0" applyBorder="1"/>
    <xf numFmtId="44" fontId="2" fillId="0" borderId="20" xfId="0" applyNumberFormat="1" applyFont="1" applyBorder="1"/>
    <xf numFmtId="44" fontId="0" fillId="0" borderId="20" xfId="0" applyNumberFormat="1" applyBorder="1"/>
    <xf numFmtId="44" fontId="2" fillId="0" borderId="25" xfId="0" applyNumberFormat="1" applyFont="1" applyBorder="1"/>
    <xf numFmtId="0" fontId="2" fillId="0" borderId="24" xfId="0" applyFont="1" applyBorder="1"/>
    <xf numFmtId="0" fontId="0" fillId="0" borderId="24" xfId="0" applyBorder="1" applyAlignment="1">
      <alignment wrapText="1"/>
    </xf>
    <xf numFmtId="2" fontId="0" fillId="0" borderId="27" xfId="0" applyNumberFormat="1" applyBorder="1"/>
    <xf numFmtId="0" fontId="0" fillId="0" borderId="43" xfId="0" applyBorder="1"/>
    <xf numFmtId="0" fontId="0" fillId="0" borderId="23" xfId="0" applyBorder="1"/>
    <xf numFmtId="4" fontId="2" fillId="0" borderId="20" xfId="0" applyNumberFormat="1" applyFont="1" applyBorder="1" applyAlignment="1" applyProtection="1">
      <alignment horizontal="right" vertical="center"/>
      <protection locked="0"/>
    </xf>
    <xf numFmtId="4" fontId="0" fillId="0" borderId="25" xfId="0" applyNumberFormat="1" applyBorder="1" applyAlignment="1" applyProtection="1">
      <alignment horizontal="right" vertical="top"/>
      <protection locked="0"/>
    </xf>
    <xf numFmtId="4" fontId="0" fillId="0" borderId="20" xfId="0" applyNumberFormat="1" applyBorder="1" applyAlignment="1" applyProtection="1">
      <alignment horizontal="right" vertical="center"/>
      <protection locked="0"/>
    </xf>
    <xf numFmtId="4" fontId="0" fillId="0" borderId="20" xfId="0" applyNumberFormat="1" applyBorder="1" applyAlignment="1">
      <alignment horizontal="right" vertical="center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2" fillId="0" borderId="44" xfId="0" applyFont="1" applyBorder="1" applyAlignment="1">
      <alignment horizontal="left" vertical="center" indent="3"/>
    </xf>
    <xf numFmtId="0" fontId="0" fillId="0" borderId="44" xfId="0" applyBorder="1" applyAlignment="1">
      <alignment horizontal="left" vertical="center" indent="6"/>
    </xf>
    <xf numFmtId="0" fontId="0" fillId="0" borderId="44" xfId="0" applyBorder="1" applyAlignment="1">
      <alignment horizontal="left" vertical="center" wrapText="1" indent="6"/>
    </xf>
    <xf numFmtId="0" fontId="0" fillId="0" borderId="44" xfId="0" applyBorder="1" applyAlignment="1">
      <alignment vertical="center"/>
    </xf>
    <xf numFmtId="0" fontId="0" fillId="0" borderId="35" xfId="0" applyBorder="1"/>
    <xf numFmtId="0" fontId="20" fillId="2" borderId="15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0" borderId="44" xfId="0" applyBorder="1" applyAlignment="1">
      <alignment horizontal="left" indent="6"/>
    </xf>
    <xf numFmtId="0" fontId="0" fillId="0" borderId="44" xfId="0" applyBorder="1" applyAlignment="1">
      <alignment horizontal="left" vertical="center" indent="9"/>
    </xf>
    <xf numFmtId="0" fontId="2" fillId="0" borderId="44" xfId="0" applyFont="1" applyBorder="1"/>
    <xf numFmtId="0" fontId="0" fillId="0" borderId="44" xfId="0" applyBorder="1" applyAlignment="1">
      <alignment wrapText="1"/>
    </xf>
    <xf numFmtId="0" fontId="0" fillId="0" borderId="44" xfId="0" applyBorder="1"/>
    <xf numFmtId="0" fontId="0" fillId="0" borderId="25" xfId="0" applyBorder="1" applyAlignment="1">
      <alignment horizontal="center"/>
    </xf>
    <xf numFmtId="0" fontId="2" fillId="0" borderId="24" xfId="0" applyFont="1" applyBorder="1" applyAlignment="1">
      <alignment horizontal="left" vertical="center" indent="1"/>
    </xf>
    <xf numFmtId="0" fontId="2" fillId="0" borderId="25" xfId="0" applyFont="1" applyBorder="1" applyAlignment="1" applyProtection="1">
      <alignment horizontal="right" vertical="center"/>
      <protection locked="0"/>
    </xf>
    <xf numFmtId="0" fontId="0" fillId="0" borderId="24" xfId="0" applyBorder="1" applyAlignment="1">
      <alignment horizontal="left" vertical="center" wrapText="1" indent="2"/>
    </xf>
    <xf numFmtId="0" fontId="0" fillId="0" borderId="25" xfId="0" applyBorder="1" applyAlignment="1" applyProtection="1">
      <alignment horizontal="right" vertical="top"/>
      <protection locked="0"/>
    </xf>
    <xf numFmtId="0" fontId="0" fillId="0" borderId="24" xfId="0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 indent="1"/>
    </xf>
    <xf numFmtId="0" fontId="24" fillId="0" borderId="25" xfId="0" applyFont="1" applyBorder="1" applyAlignment="1">
      <alignment horizontal="center" vertical="center" wrapText="1"/>
    </xf>
    <xf numFmtId="3" fontId="0" fillId="0" borderId="25" xfId="0" applyNumberFormat="1" applyBorder="1" applyAlignment="1" applyProtection="1">
      <alignment horizontal="right" vertical="top"/>
      <protection locked="0"/>
    </xf>
    <xf numFmtId="3" fontId="2" fillId="0" borderId="25" xfId="0" applyNumberFormat="1" applyFont="1" applyBorder="1" applyAlignment="1" applyProtection="1">
      <alignment horizontal="right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10" fontId="0" fillId="0" borderId="25" xfId="4" applyNumberFormat="1" applyFont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0" fontId="0" fillId="0" borderId="25" xfId="0" applyBorder="1" applyAlignment="1">
      <alignment horizontal="right" vertical="center"/>
    </xf>
    <xf numFmtId="0" fontId="2" fillId="0" borderId="24" xfId="0" applyFont="1" applyBorder="1" applyAlignment="1">
      <alignment horizontal="left" wrapText="1" indent="1"/>
    </xf>
    <xf numFmtId="0" fontId="0" fillId="0" borderId="24" xfId="0" applyBorder="1" applyAlignment="1">
      <alignment horizontal="left" wrapText="1" indent="2"/>
    </xf>
    <xf numFmtId="10" fontId="0" fillId="0" borderId="25" xfId="4" applyNumberFormat="1" applyFont="1" applyBorder="1" applyAlignment="1">
      <alignment horizontal="center"/>
    </xf>
    <xf numFmtId="0" fontId="0" fillId="0" borderId="25" xfId="0" applyBorder="1" applyAlignment="1">
      <alignment wrapText="1"/>
    </xf>
  </cellXfs>
  <cellStyles count="9">
    <cellStyle name="Millares" xfId="1" builtinId="3"/>
    <cellStyle name="Millares 2" xfId="6"/>
    <cellStyle name="Moneda" xfId="5" builtinId="4"/>
    <cellStyle name="Normal" xfId="0" builtinId="0"/>
    <cellStyle name="Normal 2" xfId="3"/>
    <cellStyle name="Normal 2 2" xfId="2"/>
    <cellStyle name="Normal 2 3" xfId="8"/>
    <cellStyle name="Normal 3" xfId="7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ica.gonzalez\Desktop\ANGIE\SIRET\2025\3er%20Trim.%202025%20Inf.Financ.Trimestral%20(SIRET)\0361_IDF_MSAL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Municipio de Salamanca,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I5" sqref="I5"/>
    </sheetView>
  </sheetViews>
  <sheetFormatPr baseColWidth="10" defaultColWidth="11" defaultRowHeight="15" x14ac:dyDescent="0.25"/>
  <cols>
    <col min="1" max="1" width="85.5703125" customWidth="1"/>
    <col min="2" max="2" width="17.140625" customWidth="1"/>
    <col min="3" max="3" width="18" customWidth="1"/>
    <col min="4" max="4" width="84.140625" customWidth="1"/>
    <col min="5" max="5" width="16.5703125" customWidth="1"/>
    <col min="6" max="6" width="18" customWidth="1"/>
  </cols>
  <sheetData>
    <row r="1" spans="1:6" ht="40.5" customHeight="1" thickBot="1" x14ac:dyDescent="0.3">
      <c r="A1" s="161" t="s">
        <v>0</v>
      </c>
      <c r="B1" s="162"/>
      <c r="C1" s="162"/>
      <c r="D1" s="162"/>
      <c r="E1" s="162"/>
      <c r="F1" s="163"/>
    </row>
    <row r="2" spans="1:6" ht="18" customHeight="1" x14ac:dyDescent="0.25">
      <c r="A2" s="164" t="s">
        <v>582</v>
      </c>
      <c r="B2" s="165"/>
      <c r="C2" s="165"/>
      <c r="D2" s="165"/>
      <c r="E2" s="165"/>
      <c r="F2" s="166"/>
    </row>
    <row r="3" spans="1:6" ht="18" customHeight="1" x14ac:dyDescent="0.25">
      <c r="A3" s="167" t="s">
        <v>1</v>
      </c>
      <c r="B3" s="168"/>
      <c r="C3" s="168"/>
      <c r="D3" s="168"/>
      <c r="E3" s="168"/>
      <c r="F3" s="169"/>
    </row>
    <row r="4" spans="1:6" ht="18" customHeight="1" x14ac:dyDescent="0.25">
      <c r="A4" s="167" t="s">
        <v>583</v>
      </c>
      <c r="B4" s="168"/>
      <c r="C4" s="168"/>
      <c r="D4" s="168"/>
      <c r="E4" s="168"/>
      <c r="F4" s="169"/>
    </row>
    <row r="5" spans="1:6" ht="18" customHeight="1" thickBot="1" x14ac:dyDescent="0.3">
      <c r="A5" s="170" t="s">
        <v>2</v>
      </c>
      <c r="B5" s="171"/>
      <c r="C5" s="171"/>
      <c r="D5" s="171"/>
      <c r="E5" s="171"/>
      <c r="F5" s="172"/>
    </row>
    <row r="6" spans="1:6" ht="41.45" customHeight="1" thickBot="1" x14ac:dyDescent="0.3">
      <c r="A6" s="173" t="s">
        <v>3</v>
      </c>
      <c r="B6" s="174">
        <v>2025</v>
      </c>
      <c r="C6" s="175" t="s">
        <v>584</v>
      </c>
      <c r="D6" s="176" t="s">
        <v>4</v>
      </c>
      <c r="E6" s="174">
        <f>B6</f>
        <v>2025</v>
      </c>
      <c r="F6" s="175" t="str">
        <f>C6</f>
        <v>31 de diciembre de 2024</v>
      </c>
    </row>
    <row r="7" spans="1:6" ht="12.95" customHeight="1" x14ac:dyDescent="0.25">
      <c r="A7" s="177" t="s">
        <v>5</v>
      </c>
      <c r="B7" s="94"/>
      <c r="C7" s="94"/>
      <c r="D7" s="1" t="s">
        <v>6</v>
      </c>
      <c r="E7" s="94"/>
      <c r="F7" s="178"/>
    </row>
    <row r="8" spans="1:6" x14ac:dyDescent="0.25">
      <c r="A8" s="177" t="s">
        <v>7</v>
      </c>
      <c r="B8" s="94"/>
      <c r="C8" s="94"/>
      <c r="D8" s="1" t="s">
        <v>8</v>
      </c>
      <c r="E8" s="94"/>
      <c r="F8" s="178"/>
    </row>
    <row r="9" spans="1:6" x14ac:dyDescent="0.25">
      <c r="A9" s="179" t="s">
        <v>9</v>
      </c>
      <c r="B9" s="88">
        <v>288072642.93000001</v>
      </c>
      <c r="C9" s="88">
        <v>249107081.04000002</v>
      </c>
      <c r="D9" s="17" t="s">
        <v>10</v>
      </c>
      <c r="E9" s="88">
        <v>78450610.689999998</v>
      </c>
      <c r="F9" s="180">
        <v>72872346.129999995</v>
      </c>
    </row>
    <row r="10" spans="1:6" x14ac:dyDescent="0.25">
      <c r="A10" s="181" t="s">
        <v>11</v>
      </c>
      <c r="B10" s="89">
        <v>611943.30000000005</v>
      </c>
      <c r="C10" s="89">
        <v>492072.75</v>
      </c>
      <c r="D10" s="19" t="s">
        <v>12</v>
      </c>
      <c r="E10" s="89">
        <v>3554268.91</v>
      </c>
      <c r="F10" s="182">
        <v>12965257.390000001</v>
      </c>
    </row>
    <row r="11" spans="1:6" x14ac:dyDescent="0.25">
      <c r="A11" s="181" t="s">
        <v>13</v>
      </c>
      <c r="B11" s="89">
        <v>239638601.46000001</v>
      </c>
      <c r="C11" s="89">
        <v>195690157.08000001</v>
      </c>
      <c r="D11" s="19" t="s">
        <v>14</v>
      </c>
      <c r="E11" s="89">
        <v>39982944.93</v>
      </c>
      <c r="F11" s="182">
        <v>24682511.289999999</v>
      </c>
    </row>
    <row r="12" spans="1:6" x14ac:dyDescent="0.25">
      <c r="A12" s="181" t="s">
        <v>15</v>
      </c>
      <c r="B12" s="89">
        <v>0</v>
      </c>
      <c r="C12" s="89">
        <v>0</v>
      </c>
      <c r="D12" s="19" t="s">
        <v>16</v>
      </c>
      <c r="E12" s="89">
        <v>8343998.8399999999</v>
      </c>
      <c r="F12" s="182">
        <v>8343998.8399999999</v>
      </c>
    </row>
    <row r="13" spans="1:6" x14ac:dyDescent="0.25">
      <c r="A13" s="181" t="s">
        <v>17</v>
      </c>
      <c r="B13" s="89">
        <v>47822098.170000002</v>
      </c>
      <c r="C13" s="89">
        <v>52924851.210000001</v>
      </c>
      <c r="D13" s="19" t="s">
        <v>18</v>
      </c>
      <c r="E13" s="89">
        <v>0</v>
      </c>
      <c r="F13" s="182">
        <v>0</v>
      </c>
    </row>
    <row r="14" spans="1:6" x14ac:dyDescent="0.25">
      <c r="A14" s="181" t="s">
        <v>19</v>
      </c>
      <c r="B14" s="89">
        <v>0</v>
      </c>
      <c r="C14" s="89">
        <v>0</v>
      </c>
      <c r="D14" s="19" t="s">
        <v>20</v>
      </c>
      <c r="E14" s="89">
        <v>819514.93</v>
      </c>
      <c r="F14" s="182">
        <v>820476.93</v>
      </c>
    </row>
    <row r="15" spans="1:6" x14ac:dyDescent="0.25">
      <c r="A15" s="181" t="s">
        <v>21</v>
      </c>
      <c r="B15" s="89">
        <v>0</v>
      </c>
      <c r="C15" s="89">
        <v>0</v>
      </c>
      <c r="D15" s="19" t="s">
        <v>22</v>
      </c>
      <c r="E15" s="89">
        <v>0</v>
      </c>
      <c r="F15" s="182">
        <v>0</v>
      </c>
    </row>
    <row r="16" spans="1:6" x14ac:dyDescent="0.25">
      <c r="A16" s="181" t="s">
        <v>23</v>
      </c>
      <c r="B16" s="89">
        <v>0</v>
      </c>
      <c r="C16" s="89">
        <v>0</v>
      </c>
      <c r="D16" s="19" t="s">
        <v>24</v>
      </c>
      <c r="E16" s="89">
        <v>22808445.370000001</v>
      </c>
      <c r="F16" s="182">
        <v>23624452.600000001</v>
      </c>
    </row>
    <row r="17" spans="1:6" x14ac:dyDescent="0.25">
      <c r="A17" s="179" t="s">
        <v>25</v>
      </c>
      <c r="B17" s="88">
        <v>13954071.82</v>
      </c>
      <c r="C17" s="88">
        <v>13867939.210000001</v>
      </c>
      <c r="D17" s="19" t="s">
        <v>26</v>
      </c>
      <c r="E17" s="89">
        <v>0</v>
      </c>
      <c r="F17" s="182">
        <v>0</v>
      </c>
    </row>
    <row r="18" spans="1:6" x14ac:dyDescent="0.25">
      <c r="A18" s="181" t="s">
        <v>27</v>
      </c>
      <c r="B18" s="89">
        <v>0</v>
      </c>
      <c r="C18" s="89">
        <v>0</v>
      </c>
      <c r="D18" s="19" t="s">
        <v>28</v>
      </c>
      <c r="E18" s="89">
        <v>2941437.71</v>
      </c>
      <c r="F18" s="182">
        <v>2435649.08</v>
      </c>
    </row>
    <row r="19" spans="1:6" x14ac:dyDescent="0.25">
      <c r="A19" s="181" t="s">
        <v>29</v>
      </c>
      <c r="B19" s="89">
        <v>6065161.7800000003</v>
      </c>
      <c r="C19" s="89">
        <v>6634577.4299999997</v>
      </c>
      <c r="D19" s="17" t="s">
        <v>30</v>
      </c>
      <c r="E19" s="88">
        <v>0</v>
      </c>
      <c r="F19" s="180">
        <v>0</v>
      </c>
    </row>
    <row r="20" spans="1:6" x14ac:dyDescent="0.25">
      <c r="A20" s="181" t="s">
        <v>31</v>
      </c>
      <c r="B20" s="89">
        <v>1221039.53</v>
      </c>
      <c r="C20" s="89">
        <v>1058256.53</v>
      </c>
      <c r="D20" s="19" t="s">
        <v>32</v>
      </c>
      <c r="E20" s="89">
        <v>0</v>
      </c>
      <c r="F20" s="182">
        <v>0</v>
      </c>
    </row>
    <row r="21" spans="1:6" x14ac:dyDescent="0.25">
      <c r="A21" s="181" t="s">
        <v>33</v>
      </c>
      <c r="B21" s="89">
        <v>-8680821.5299999993</v>
      </c>
      <c r="C21" s="89">
        <v>-8764043.2599999998</v>
      </c>
      <c r="D21" s="19" t="s">
        <v>34</v>
      </c>
      <c r="E21" s="89">
        <v>0</v>
      </c>
      <c r="F21" s="182">
        <v>0</v>
      </c>
    </row>
    <row r="22" spans="1:6" x14ac:dyDescent="0.25">
      <c r="A22" s="181" t="s">
        <v>35</v>
      </c>
      <c r="B22" s="89">
        <v>213069.42</v>
      </c>
      <c r="C22" s="89">
        <v>190069.42</v>
      </c>
      <c r="D22" s="19" t="s">
        <v>36</v>
      </c>
      <c r="E22" s="89">
        <v>0</v>
      </c>
      <c r="F22" s="182">
        <v>0</v>
      </c>
    </row>
    <row r="23" spans="1:6" x14ac:dyDescent="0.25">
      <c r="A23" s="181" t="s">
        <v>37</v>
      </c>
      <c r="B23" s="89">
        <v>0</v>
      </c>
      <c r="C23" s="89">
        <v>0</v>
      </c>
      <c r="D23" s="17" t="s">
        <v>38</v>
      </c>
      <c r="E23" s="88">
        <v>0</v>
      </c>
      <c r="F23" s="180">
        <v>1349122.37</v>
      </c>
    </row>
    <row r="24" spans="1:6" x14ac:dyDescent="0.25">
      <c r="A24" s="181" t="s">
        <v>39</v>
      </c>
      <c r="B24" s="89">
        <v>15135622.619999999</v>
      </c>
      <c r="C24" s="89">
        <v>14749079.09</v>
      </c>
      <c r="D24" s="19" t="s">
        <v>40</v>
      </c>
      <c r="E24" s="89">
        <v>0</v>
      </c>
      <c r="F24" s="182">
        <v>1349122.37</v>
      </c>
    </row>
    <row r="25" spans="1:6" x14ac:dyDescent="0.25">
      <c r="A25" s="179" t="s">
        <v>41</v>
      </c>
      <c r="B25" s="88">
        <v>72130140.010000005</v>
      </c>
      <c r="C25" s="88">
        <v>40912150.509999998</v>
      </c>
      <c r="D25" s="19" t="s">
        <v>42</v>
      </c>
      <c r="E25" s="89">
        <v>0</v>
      </c>
      <c r="F25" s="182">
        <v>0</v>
      </c>
    </row>
    <row r="26" spans="1:6" x14ac:dyDescent="0.25">
      <c r="A26" s="181" t="s">
        <v>43</v>
      </c>
      <c r="B26" s="89">
        <v>17894183.77</v>
      </c>
      <c r="C26" s="89">
        <v>6409239</v>
      </c>
      <c r="D26" s="17" t="s">
        <v>44</v>
      </c>
      <c r="E26" s="89">
        <v>0</v>
      </c>
      <c r="F26" s="182">
        <v>0</v>
      </c>
    </row>
    <row r="27" spans="1:6" x14ac:dyDescent="0.25">
      <c r="A27" s="181" t="s">
        <v>45</v>
      </c>
      <c r="B27" s="89">
        <v>0</v>
      </c>
      <c r="C27" s="89">
        <v>0</v>
      </c>
      <c r="D27" s="17" t="s">
        <v>46</v>
      </c>
      <c r="E27" s="88">
        <v>0</v>
      </c>
      <c r="F27" s="180">
        <v>0</v>
      </c>
    </row>
    <row r="28" spans="1:6" x14ac:dyDescent="0.25">
      <c r="A28" s="181" t="s">
        <v>47</v>
      </c>
      <c r="B28" s="89">
        <v>0</v>
      </c>
      <c r="C28" s="89">
        <v>0</v>
      </c>
      <c r="D28" s="19" t="s">
        <v>48</v>
      </c>
      <c r="E28" s="89">
        <v>0</v>
      </c>
      <c r="F28" s="182">
        <v>0</v>
      </c>
    </row>
    <row r="29" spans="1:6" x14ac:dyDescent="0.25">
      <c r="A29" s="181" t="s">
        <v>49</v>
      </c>
      <c r="B29" s="89">
        <v>54235956.240000002</v>
      </c>
      <c r="C29" s="89">
        <v>34502911.509999998</v>
      </c>
      <c r="D29" s="19" t="s">
        <v>50</v>
      </c>
      <c r="E29" s="89">
        <v>0</v>
      </c>
      <c r="F29" s="182">
        <v>0</v>
      </c>
    </row>
    <row r="30" spans="1:6" x14ac:dyDescent="0.25">
      <c r="A30" s="181" t="s">
        <v>51</v>
      </c>
      <c r="B30" s="89">
        <v>0</v>
      </c>
      <c r="C30" s="89">
        <v>0</v>
      </c>
      <c r="D30" s="19" t="s">
        <v>52</v>
      </c>
      <c r="E30" s="89">
        <v>0</v>
      </c>
      <c r="F30" s="182">
        <v>0</v>
      </c>
    </row>
    <row r="31" spans="1:6" x14ac:dyDescent="0.25">
      <c r="A31" s="179" t="s">
        <v>53</v>
      </c>
      <c r="B31" s="88">
        <v>0</v>
      </c>
      <c r="C31" s="88">
        <v>0</v>
      </c>
      <c r="D31" s="17" t="s">
        <v>54</v>
      </c>
      <c r="E31" s="88">
        <v>0</v>
      </c>
      <c r="F31" s="180">
        <v>0</v>
      </c>
    </row>
    <row r="32" spans="1:6" x14ac:dyDescent="0.25">
      <c r="A32" s="181" t="s">
        <v>55</v>
      </c>
      <c r="B32" s="89">
        <v>0</v>
      </c>
      <c r="C32" s="89">
        <v>0</v>
      </c>
      <c r="D32" s="19" t="s">
        <v>56</v>
      </c>
      <c r="E32" s="88">
        <v>0</v>
      </c>
      <c r="F32" s="180">
        <v>0</v>
      </c>
    </row>
    <row r="33" spans="1:6" ht="14.45" customHeight="1" x14ac:dyDescent="0.25">
      <c r="A33" s="181" t="s">
        <v>57</v>
      </c>
      <c r="B33" s="89">
        <v>0</v>
      </c>
      <c r="C33" s="89">
        <v>0</v>
      </c>
      <c r="D33" s="19" t="s">
        <v>58</v>
      </c>
      <c r="E33" s="89">
        <v>0</v>
      </c>
      <c r="F33" s="182">
        <v>0</v>
      </c>
    </row>
    <row r="34" spans="1:6" ht="14.45" customHeight="1" x14ac:dyDescent="0.25">
      <c r="A34" s="181" t="s">
        <v>59</v>
      </c>
      <c r="B34" s="89">
        <v>0</v>
      </c>
      <c r="C34" s="89">
        <v>0</v>
      </c>
      <c r="D34" s="19" t="s">
        <v>60</v>
      </c>
      <c r="E34" s="89">
        <v>0</v>
      </c>
      <c r="F34" s="182">
        <v>0</v>
      </c>
    </row>
    <row r="35" spans="1:6" ht="14.45" customHeight="1" x14ac:dyDescent="0.25">
      <c r="A35" s="181" t="s">
        <v>61</v>
      </c>
      <c r="B35" s="89">
        <v>0</v>
      </c>
      <c r="C35" s="89">
        <v>0</v>
      </c>
      <c r="D35" s="19" t="s">
        <v>62</v>
      </c>
      <c r="E35" s="89">
        <v>0</v>
      </c>
      <c r="F35" s="182">
        <v>0</v>
      </c>
    </row>
    <row r="36" spans="1:6" ht="14.45" customHeight="1" x14ac:dyDescent="0.25">
      <c r="A36" s="181" t="s">
        <v>63</v>
      </c>
      <c r="B36" s="89">
        <v>0</v>
      </c>
      <c r="C36" s="89">
        <v>0</v>
      </c>
      <c r="D36" s="19" t="s">
        <v>64</v>
      </c>
      <c r="E36" s="89">
        <v>0</v>
      </c>
      <c r="F36" s="182">
        <v>0</v>
      </c>
    </row>
    <row r="37" spans="1:6" ht="14.45" customHeight="1" x14ac:dyDescent="0.25">
      <c r="A37" s="179" t="s">
        <v>65</v>
      </c>
      <c r="B37" s="89">
        <v>0</v>
      </c>
      <c r="C37" s="89">
        <v>0</v>
      </c>
      <c r="D37" s="19" t="s">
        <v>66</v>
      </c>
      <c r="E37" s="89">
        <v>0</v>
      </c>
      <c r="F37" s="182">
        <v>0</v>
      </c>
    </row>
    <row r="38" spans="1:6" x14ac:dyDescent="0.25">
      <c r="A38" s="179" t="s">
        <v>67</v>
      </c>
      <c r="B38" s="88">
        <v>0</v>
      </c>
      <c r="C38" s="88">
        <v>0</v>
      </c>
      <c r="D38" s="17" t="s">
        <v>68</v>
      </c>
      <c r="E38" s="88">
        <v>8369190.8399999999</v>
      </c>
      <c r="F38" s="180">
        <v>8369190.8399999999</v>
      </c>
    </row>
    <row r="39" spans="1:6" x14ac:dyDescent="0.25">
      <c r="A39" s="181" t="s">
        <v>69</v>
      </c>
      <c r="B39" s="89">
        <v>0</v>
      </c>
      <c r="C39" s="89">
        <v>0</v>
      </c>
      <c r="D39" s="19" t="s">
        <v>70</v>
      </c>
      <c r="E39" s="89">
        <v>0</v>
      </c>
      <c r="F39" s="182">
        <v>0</v>
      </c>
    </row>
    <row r="40" spans="1:6" x14ac:dyDescent="0.25">
      <c r="A40" s="181" t="s">
        <v>71</v>
      </c>
      <c r="B40" s="89">
        <v>0</v>
      </c>
      <c r="C40" s="89">
        <v>0</v>
      </c>
      <c r="D40" s="19" t="s">
        <v>72</v>
      </c>
      <c r="E40" s="89">
        <v>0</v>
      </c>
      <c r="F40" s="182">
        <v>0</v>
      </c>
    </row>
    <row r="41" spans="1:6" x14ac:dyDescent="0.25">
      <c r="A41" s="179" t="s">
        <v>73</v>
      </c>
      <c r="B41" s="88">
        <v>-16980</v>
      </c>
      <c r="C41" s="88">
        <v>-16980</v>
      </c>
      <c r="D41" s="19" t="s">
        <v>74</v>
      </c>
      <c r="E41" s="89">
        <v>8369190.8399999999</v>
      </c>
      <c r="F41" s="182">
        <v>8369190.8399999999</v>
      </c>
    </row>
    <row r="42" spans="1:6" x14ac:dyDescent="0.25">
      <c r="A42" s="181" t="s">
        <v>75</v>
      </c>
      <c r="B42" s="89">
        <v>-16980</v>
      </c>
      <c r="C42" s="89">
        <v>-16980</v>
      </c>
      <c r="D42" s="17" t="s">
        <v>76</v>
      </c>
      <c r="E42" s="88">
        <v>799535.52</v>
      </c>
      <c r="F42" s="180">
        <v>0</v>
      </c>
    </row>
    <row r="43" spans="1:6" x14ac:dyDescent="0.25">
      <c r="A43" s="181" t="s">
        <v>77</v>
      </c>
      <c r="B43" s="89">
        <v>0</v>
      </c>
      <c r="C43" s="89">
        <v>0</v>
      </c>
      <c r="D43" s="19" t="s">
        <v>78</v>
      </c>
      <c r="E43" s="89">
        <v>799535.52</v>
      </c>
      <c r="F43" s="182">
        <v>0</v>
      </c>
    </row>
    <row r="44" spans="1:6" x14ac:dyDescent="0.25">
      <c r="A44" s="181" t="s">
        <v>79</v>
      </c>
      <c r="B44" s="89">
        <v>0</v>
      </c>
      <c r="C44" s="89">
        <v>0</v>
      </c>
      <c r="D44" s="19" t="s">
        <v>80</v>
      </c>
      <c r="E44" s="89">
        <v>0</v>
      </c>
      <c r="F44" s="182">
        <v>0</v>
      </c>
    </row>
    <row r="45" spans="1:6" x14ac:dyDescent="0.25">
      <c r="A45" s="181" t="s">
        <v>81</v>
      </c>
      <c r="B45" s="89">
        <v>0</v>
      </c>
      <c r="C45" s="89">
        <v>0</v>
      </c>
      <c r="D45" s="19" t="s">
        <v>82</v>
      </c>
      <c r="E45" s="89">
        <v>0</v>
      </c>
      <c r="F45" s="182">
        <v>0</v>
      </c>
    </row>
    <row r="46" spans="1:6" x14ac:dyDescent="0.25">
      <c r="A46" s="183"/>
      <c r="B46" s="90"/>
      <c r="C46" s="90"/>
      <c r="D46" s="94"/>
      <c r="E46" s="90"/>
      <c r="F46" s="184"/>
    </row>
    <row r="47" spans="1:6" x14ac:dyDescent="0.25">
      <c r="A47" s="185" t="s">
        <v>83</v>
      </c>
      <c r="B47" s="91">
        <v>374139874.75999999</v>
      </c>
      <c r="C47" s="91">
        <v>303870190.76000005</v>
      </c>
      <c r="D47" s="1" t="s">
        <v>84</v>
      </c>
      <c r="E47" s="91">
        <v>87619337.049999997</v>
      </c>
      <c r="F47" s="186">
        <v>82590659.340000004</v>
      </c>
    </row>
    <row r="48" spans="1:6" x14ac:dyDescent="0.25">
      <c r="A48" s="183"/>
      <c r="B48" s="90"/>
      <c r="C48" s="90"/>
      <c r="D48" s="94"/>
      <c r="E48" s="90"/>
      <c r="F48" s="184"/>
    </row>
    <row r="49" spans="1:6" x14ac:dyDescent="0.25">
      <c r="A49" s="177" t="s">
        <v>85</v>
      </c>
      <c r="B49" s="90"/>
      <c r="C49" s="90"/>
      <c r="D49" s="1" t="s">
        <v>86</v>
      </c>
      <c r="E49" s="90"/>
      <c r="F49" s="184"/>
    </row>
    <row r="50" spans="1:6" x14ac:dyDescent="0.25">
      <c r="A50" s="179" t="s">
        <v>87</v>
      </c>
      <c r="B50" s="89">
        <v>4729855.74</v>
      </c>
      <c r="C50" s="89">
        <v>4729855.74</v>
      </c>
      <c r="D50" s="17" t="s">
        <v>88</v>
      </c>
      <c r="E50" s="89">
        <v>0</v>
      </c>
      <c r="F50" s="182">
        <v>0</v>
      </c>
    </row>
    <row r="51" spans="1:6" x14ac:dyDescent="0.25">
      <c r="A51" s="179" t="s">
        <v>89</v>
      </c>
      <c r="B51" s="89">
        <v>0</v>
      </c>
      <c r="C51" s="89">
        <v>0</v>
      </c>
      <c r="D51" s="17" t="s">
        <v>90</v>
      </c>
      <c r="E51" s="89">
        <v>0</v>
      </c>
      <c r="F51" s="182">
        <v>0</v>
      </c>
    </row>
    <row r="52" spans="1:6" x14ac:dyDescent="0.25">
      <c r="A52" s="179" t="s">
        <v>91</v>
      </c>
      <c r="B52" s="89">
        <v>2393788639.0799999</v>
      </c>
      <c r="C52" s="89">
        <v>2446900046.1599998</v>
      </c>
      <c r="D52" s="17" t="s">
        <v>92</v>
      </c>
      <c r="E52" s="89">
        <v>41070620.200000003</v>
      </c>
      <c r="F52" s="182">
        <v>48573468.270000003</v>
      </c>
    </row>
    <row r="53" spans="1:6" x14ac:dyDescent="0.25">
      <c r="A53" s="179" t="s">
        <v>93</v>
      </c>
      <c r="B53" s="89">
        <v>539104609.23000002</v>
      </c>
      <c r="C53" s="89">
        <v>474753919.82999998</v>
      </c>
      <c r="D53" s="17" t="s">
        <v>94</v>
      </c>
      <c r="E53" s="89">
        <v>0</v>
      </c>
      <c r="F53" s="182">
        <v>0</v>
      </c>
    </row>
    <row r="54" spans="1:6" x14ac:dyDescent="0.25">
      <c r="A54" s="179" t="s">
        <v>95</v>
      </c>
      <c r="B54" s="89">
        <v>15471387.939999999</v>
      </c>
      <c r="C54" s="89">
        <v>13335260.560000001</v>
      </c>
      <c r="D54" s="17" t="s">
        <v>96</v>
      </c>
      <c r="E54" s="89">
        <v>0</v>
      </c>
      <c r="F54" s="182">
        <v>0</v>
      </c>
    </row>
    <row r="55" spans="1:6" x14ac:dyDescent="0.25">
      <c r="A55" s="179" t="s">
        <v>97</v>
      </c>
      <c r="B55" s="89">
        <v>-316656845.81</v>
      </c>
      <c r="C55" s="89">
        <v>-316656845.81</v>
      </c>
      <c r="D55" s="21" t="s">
        <v>98</v>
      </c>
      <c r="E55" s="89">
        <v>0</v>
      </c>
      <c r="F55" s="182">
        <v>0</v>
      </c>
    </row>
    <row r="56" spans="1:6" x14ac:dyDescent="0.25">
      <c r="A56" s="179" t="s">
        <v>99</v>
      </c>
      <c r="B56" s="89">
        <v>1232245.98</v>
      </c>
      <c r="C56" s="89">
        <v>1232245.98</v>
      </c>
      <c r="D56" s="94"/>
      <c r="E56" s="90"/>
      <c r="F56" s="184"/>
    </row>
    <row r="57" spans="1:6" x14ac:dyDescent="0.25">
      <c r="A57" s="179" t="s">
        <v>100</v>
      </c>
      <c r="B57" s="89">
        <v>0</v>
      </c>
      <c r="C57" s="89">
        <v>0</v>
      </c>
      <c r="D57" s="1" t="s">
        <v>101</v>
      </c>
      <c r="E57" s="91">
        <v>41070620.200000003</v>
      </c>
      <c r="F57" s="186">
        <v>48573468.270000003</v>
      </c>
    </row>
    <row r="58" spans="1:6" x14ac:dyDescent="0.25">
      <c r="A58" s="179" t="s">
        <v>102</v>
      </c>
      <c r="B58" s="89">
        <v>0</v>
      </c>
      <c r="C58" s="89">
        <v>0</v>
      </c>
      <c r="D58" s="94"/>
      <c r="E58" s="90"/>
      <c r="F58" s="184"/>
    </row>
    <row r="59" spans="1:6" x14ac:dyDescent="0.25">
      <c r="A59" s="183"/>
      <c r="B59" s="90"/>
      <c r="C59" s="90"/>
      <c r="D59" s="1" t="s">
        <v>103</v>
      </c>
      <c r="E59" s="91">
        <v>128689957.25</v>
      </c>
      <c r="F59" s="186">
        <v>131164127.61000001</v>
      </c>
    </row>
    <row r="60" spans="1:6" x14ac:dyDescent="0.25">
      <c r="A60" s="185" t="s">
        <v>104</v>
      </c>
      <c r="B60" s="91">
        <v>2637669892.1599998</v>
      </c>
      <c r="C60" s="91">
        <v>2624294482.4599996</v>
      </c>
      <c r="D60" s="94"/>
      <c r="E60" s="90"/>
      <c r="F60" s="184"/>
    </row>
    <row r="61" spans="1:6" x14ac:dyDescent="0.25">
      <c r="A61" s="183"/>
      <c r="B61" s="90"/>
      <c r="C61" s="90"/>
      <c r="D61" s="22" t="s">
        <v>105</v>
      </c>
      <c r="E61" s="90"/>
      <c r="F61" s="184"/>
    </row>
    <row r="62" spans="1:6" x14ac:dyDescent="0.25">
      <c r="A62" s="185" t="s">
        <v>106</v>
      </c>
      <c r="B62" s="91">
        <v>3011809766.9200001</v>
      </c>
      <c r="C62" s="91">
        <v>2928164673.2199998</v>
      </c>
      <c r="D62" s="94"/>
      <c r="E62" s="90"/>
      <c r="F62" s="184"/>
    </row>
    <row r="63" spans="1:6" x14ac:dyDescent="0.25">
      <c r="A63" s="183"/>
      <c r="B63" s="92"/>
      <c r="C63" s="92"/>
      <c r="D63" s="23" t="s">
        <v>107</v>
      </c>
      <c r="E63" s="88">
        <v>479763120.51999998</v>
      </c>
      <c r="F63" s="180">
        <v>479763120.51999998</v>
      </c>
    </row>
    <row r="64" spans="1:6" x14ac:dyDescent="0.25">
      <c r="A64" s="183"/>
      <c r="B64" s="92"/>
      <c r="C64" s="92"/>
      <c r="D64" s="17" t="s">
        <v>108</v>
      </c>
      <c r="E64" s="89">
        <v>479763120.51999998</v>
      </c>
      <c r="F64" s="182">
        <v>479763120.51999998</v>
      </c>
    </row>
    <row r="65" spans="1:6" x14ac:dyDescent="0.25">
      <c r="A65" s="183"/>
      <c r="B65" s="92"/>
      <c r="C65" s="92"/>
      <c r="D65" s="21" t="s">
        <v>109</v>
      </c>
      <c r="E65" s="89">
        <v>0</v>
      </c>
      <c r="F65" s="182">
        <v>0</v>
      </c>
    </row>
    <row r="66" spans="1:6" x14ac:dyDescent="0.25">
      <c r="A66" s="183"/>
      <c r="B66" s="92"/>
      <c r="C66" s="92"/>
      <c r="D66" s="17" t="s">
        <v>110</v>
      </c>
      <c r="E66" s="89">
        <v>0</v>
      </c>
      <c r="F66" s="182">
        <v>0</v>
      </c>
    </row>
    <row r="67" spans="1:6" x14ac:dyDescent="0.25">
      <c r="A67" s="183"/>
      <c r="B67" s="92"/>
      <c r="C67" s="92"/>
      <c r="D67" s="94"/>
      <c r="E67" s="90"/>
      <c r="F67" s="184"/>
    </row>
    <row r="68" spans="1:6" x14ac:dyDescent="0.25">
      <c r="A68" s="183"/>
      <c r="B68" s="92"/>
      <c r="C68" s="92"/>
      <c r="D68" s="23" t="s">
        <v>111</v>
      </c>
      <c r="E68" s="88">
        <v>2403356689.1500001</v>
      </c>
      <c r="F68" s="180">
        <v>2317237425.0899997</v>
      </c>
    </row>
    <row r="69" spans="1:6" x14ac:dyDescent="0.25">
      <c r="A69" s="187"/>
      <c r="B69" s="92"/>
      <c r="C69" s="92"/>
      <c r="D69" s="17" t="s">
        <v>112</v>
      </c>
      <c r="E69" s="89">
        <v>218411479.84999999</v>
      </c>
      <c r="F69" s="182">
        <v>214797048.47999999</v>
      </c>
    </row>
    <row r="70" spans="1:6" x14ac:dyDescent="0.25">
      <c r="A70" s="187"/>
      <c r="B70" s="92"/>
      <c r="C70" s="92"/>
      <c r="D70" s="17" t="s">
        <v>113</v>
      </c>
      <c r="E70" s="89">
        <v>2184945209.3000002</v>
      </c>
      <c r="F70" s="182">
        <v>2102440376.6099999</v>
      </c>
    </row>
    <row r="71" spans="1:6" x14ac:dyDescent="0.25">
      <c r="A71" s="187"/>
      <c r="B71" s="92"/>
      <c r="C71" s="92"/>
      <c r="D71" s="17" t="s">
        <v>114</v>
      </c>
      <c r="E71" s="89">
        <v>0</v>
      </c>
      <c r="F71" s="182">
        <v>0</v>
      </c>
    </row>
    <row r="72" spans="1:6" x14ac:dyDescent="0.25">
      <c r="A72" s="187"/>
      <c r="B72" s="92"/>
      <c r="C72" s="92"/>
      <c r="D72" s="17" t="s">
        <v>115</v>
      </c>
      <c r="E72" s="89">
        <v>0</v>
      </c>
      <c r="F72" s="182">
        <v>0</v>
      </c>
    </row>
    <row r="73" spans="1:6" x14ac:dyDescent="0.25">
      <c r="A73" s="187"/>
      <c r="B73" s="92"/>
      <c r="C73" s="92"/>
      <c r="D73" s="17" t="s">
        <v>116</v>
      </c>
      <c r="E73" s="89">
        <v>0</v>
      </c>
      <c r="F73" s="182">
        <v>0</v>
      </c>
    </row>
    <row r="74" spans="1:6" x14ac:dyDescent="0.25">
      <c r="A74" s="187"/>
      <c r="B74" s="92"/>
      <c r="C74" s="92"/>
      <c r="D74" s="94"/>
      <c r="E74" s="90"/>
      <c r="F74" s="184"/>
    </row>
    <row r="75" spans="1:6" x14ac:dyDescent="0.25">
      <c r="A75" s="187"/>
      <c r="B75" s="92"/>
      <c r="C75" s="92"/>
      <c r="D75" s="23" t="s">
        <v>117</v>
      </c>
      <c r="E75" s="88">
        <v>0</v>
      </c>
      <c r="F75" s="180">
        <v>0</v>
      </c>
    </row>
    <row r="76" spans="1:6" x14ac:dyDescent="0.25">
      <c r="A76" s="187"/>
      <c r="B76" s="92"/>
      <c r="C76" s="92"/>
      <c r="D76" s="17" t="s">
        <v>118</v>
      </c>
      <c r="E76" s="89">
        <v>0</v>
      </c>
      <c r="F76" s="182">
        <v>0</v>
      </c>
    </row>
    <row r="77" spans="1:6" x14ac:dyDescent="0.25">
      <c r="A77" s="187"/>
      <c r="B77" s="92"/>
      <c r="C77" s="92"/>
      <c r="D77" s="17" t="s">
        <v>119</v>
      </c>
      <c r="E77" s="89">
        <v>0</v>
      </c>
      <c r="F77" s="182">
        <v>0</v>
      </c>
    </row>
    <row r="78" spans="1:6" x14ac:dyDescent="0.25">
      <c r="A78" s="187"/>
      <c r="B78" s="92"/>
      <c r="C78" s="92"/>
      <c r="D78" s="94"/>
      <c r="E78" s="90"/>
      <c r="F78" s="184"/>
    </row>
    <row r="79" spans="1:6" x14ac:dyDescent="0.25">
      <c r="A79" s="187"/>
      <c r="B79" s="92"/>
      <c r="C79" s="92"/>
      <c r="D79" s="1" t="s">
        <v>120</v>
      </c>
      <c r="E79" s="91">
        <v>2883119809.6700001</v>
      </c>
      <c r="F79" s="186">
        <v>2797000545.6099997</v>
      </c>
    </row>
    <row r="80" spans="1:6" x14ac:dyDescent="0.25">
      <c r="A80" s="187"/>
      <c r="B80" s="92"/>
      <c r="C80" s="92"/>
      <c r="D80" s="94"/>
      <c r="E80" s="90"/>
      <c r="F80" s="184"/>
    </row>
    <row r="81" spans="1:6" x14ac:dyDescent="0.25">
      <c r="A81" s="187"/>
      <c r="B81" s="92"/>
      <c r="C81" s="92"/>
      <c r="D81" s="1" t="s">
        <v>121</v>
      </c>
      <c r="E81" s="91">
        <v>3011809766.9200001</v>
      </c>
      <c r="F81" s="186">
        <v>2928164673.2199998</v>
      </c>
    </row>
    <row r="82" spans="1:6" ht="15.75" thickBot="1" x14ac:dyDescent="0.3">
      <c r="A82" s="188"/>
      <c r="B82" s="189"/>
      <c r="C82" s="189"/>
      <c r="D82" s="190"/>
      <c r="E82" s="191"/>
      <c r="F82" s="192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5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O8" sqref="O8"/>
    </sheetView>
  </sheetViews>
  <sheetFormatPr baseColWidth="10" defaultColWidth="11" defaultRowHeight="15" x14ac:dyDescent="0.25"/>
  <cols>
    <col min="1" max="1" width="73.5703125" style="131" customWidth="1"/>
    <col min="2" max="2" width="20.5703125" style="131" customWidth="1"/>
    <col min="3" max="3" width="19.85546875" style="131" customWidth="1"/>
    <col min="4" max="4" width="20.85546875" style="131" customWidth="1"/>
    <col min="5" max="5" width="20.42578125" style="131" customWidth="1"/>
    <col min="6" max="6" width="21.28515625" style="131" customWidth="1"/>
    <col min="7" max="7" width="22" style="131" customWidth="1"/>
    <col min="8" max="16384" width="11" style="131"/>
  </cols>
  <sheetData>
    <row r="1" spans="1:7" ht="41.1" customHeight="1" thickBot="1" x14ac:dyDescent="0.3">
      <c r="A1" s="278" t="s">
        <v>436</v>
      </c>
      <c r="B1" s="162"/>
      <c r="C1" s="162"/>
      <c r="D1" s="162"/>
      <c r="E1" s="162"/>
      <c r="F1" s="162"/>
      <c r="G1" s="163"/>
    </row>
    <row r="2" spans="1:7" x14ac:dyDescent="0.25">
      <c r="A2" s="164" t="str">
        <f>'[2]Formato 1'!A2</f>
        <v>Municipio de Salamanca, Guanajuato</v>
      </c>
      <c r="B2" s="165"/>
      <c r="C2" s="165"/>
      <c r="D2" s="165"/>
      <c r="E2" s="165"/>
      <c r="F2" s="165"/>
      <c r="G2" s="166"/>
    </row>
    <row r="3" spans="1:7" x14ac:dyDescent="0.25">
      <c r="A3" s="167" t="s">
        <v>437</v>
      </c>
      <c r="B3" s="168"/>
      <c r="C3" s="168"/>
      <c r="D3" s="168"/>
      <c r="E3" s="168"/>
      <c r="F3" s="168"/>
      <c r="G3" s="169"/>
    </row>
    <row r="4" spans="1:7" x14ac:dyDescent="0.25">
      <c r="A4" s="167" t="s">
        <v>2</v>
      </c>
      <c r="B4" s="168"/>
      <c r="C4" s="168"/>
      <c r="D4" s="168"/>
      <c r="E4" s="168"/>
      <c r="F4" s="168"/>
      <c r="G4" s="169"/>
    </row>
    <row r="5" spans="1:7" ht="15.75" thickBot="1" x14ac:dyDescent="0.3">
      <c r="A5" s="170" t="s">
        <v>438</v>
      </c>
      <c r="B5" s="171"/>
      <c r="C5" s="171"/>
      <c r="D5" s="171"/>
      <c r="E5" s="171"/>
      <c r="F5" s="171"/>
      <c r="G5" s="172"/>
    </row>
    <row r="6" spans="1:7" ht="15.75" thickBot="1" x14ac:dyDescent="0.3">
      <c r="A6" s="275" t="s">
        <v>614</v>
      </c>
      <c r="B6" s="328">
        <v>2025</v>
      </c>
      <c r="C6" s="328">
        <v>2026</v>
      </c>
      <c r="D6" s="328">
        <v>2027</v>
      </c>
      <c r="E6" s="328">
        <v>2028</v>
      </c>
      <c r="F6" s="328">
        <v>2029</v>
      </c>
      <c r="G6" s="328">
        <v>2030</v>
      </c>
    </row>
    <row r="7" spans="1:7" ht="15.75" customHeight="1" x14ac:dyDescent="0.25">
      <c r="A7" s="185" t="s">
        <v>445</v>
      </c>
      <c r="B7" s="141"/>
      <c r="C7" s="93"/>
      <c r="D7" s="93"/>
      <c r="E7" s="93"/>
      <c r="F7" s="142"/>
      <c r="G7" s="329"/>
    </row>
    <row r="8" spans="1:7" x14ac:dyDescent="0.25">
      <c r="A8" s="234" t="s">
        <v>446</v>
      </c>
      <c r="B8" s="136">
        <f t="shared" ref="B8:G8" si="0">SUM(B9:B20)</f>
        <v>764303846.11000001</v>
      </c>
      <c r="C8" s="136">
        <f t="shared" si="0"/>
        <v>787232961.49000001</v>
      </c>
      <c r="D8" s="136">
        <f t="shared" si="0"/>
        <v>810849950.32999992</v>
      </c>
      <c r="E8" s="136">
        <f t="shared" si="0"/>
        <v>835175448.85000002</v>
      </c>
      <c r="F8" s="137">
        <f t="shared" si="0"/>
        <v>860230712.31000006</v>
      </c>
      <c r="G8" s="330">
        <f t="shared" si="0"/>
        <v>886019633.68000007</v>
      </c>
    </row>
    <row r="9" spans="1:7" ht="15.75" customHeight="1" x14ac:dyDescent="0.25">
      <c r="A9" s="234" t="s">
        <v>447</v>
      </c>
      <c r="B9" s="138">
        <v>145871679.88</v>
      </c>
      <c r="C9" s="138">
        <v>150247830.28</v>
      </c>
      <c r="D9" s="138">
        <v>154755265.18000001</v>
      </c>
      <c r="E9" s="138">
        <v>159397923.13999999</v>
      </c>
      <c r="F9" s="139">
        <v>164179860.83000001</v>
      </c>
      <c r="G9" s="331">
        <v>169105256.66</v>
      </c>
    </row>
    <row r="10" spans="1:7" x14ac:dyDescent="0.25">
      <c r="A10" s="234" t="s">
        <v>448</v>
      </c>
      <c r="B10" s="138">
        <f>H10*(1+$M$9)</f>
        <v>0</v>
      </c>
      <c r="C10" s="138">
        <f>I10*(1+$M$9)</f>
        <v>0</v>
      </c>
      <c r="D10" s="138">
        <f t="shared" ref="D10:D23" si="1">+C10*(1+$M$11)</f>
        <v>0</v>
      </c>
      <c r="E10" s="138">
        <f t="shared" ref="E10:E23" si="2">+D10*(1+$M$12)</f>
        <v>0</v>
      </c>
      <c r="F10" s="139">
        <f t="shared" ref="F10:G23" si="3">+E10*(1+$M$13)</f>
        <v>0</v>
      </c>
      <c r="G10" s="331">
        <f t="shared" si="3"/>
        <v>0</v>
      </c>
    </row>
    <row r="11" spans="1:7" x14ac:dyDescent="0.25">
      <c r="A11" s="234" t="s">
        <v>449</v>
      </c>
      <c r="B11" s="138">
        <f>H11*(1+$M$9)</f>
        <v>0</v>
      </c>
      <c r="C11" s="138">
        <f>I11*(1+$M$9)</f>
        <v>0</v>
      </c>
      <c r="D11" s="138">
        <f t="shared" si="1"/>
        <v>0</v>
      </c>
      <c r="E11" s="138">
        <f t="shared" si="2"/>
        <v>0</v>
      </c>
      <c r="F11" s="139">
        <f t="shared" si="3"/>
        <v>0</v>
      </c>
      <c r="G11" s="331">
        <f t="shared" si="3"/>
        <v>0</v>
      </c>
    </row>
    <row r="12" spans="1:7" x14ac:dyDescent="0.25">
      <c r="A12" s="234" t="s">
        <v>450</v>
      </c>
      <c r="B12" s="138">
        <v>90094721.790000007</v>
      </c>
      <c r="C12" s="138">
        <v>92797563.439999998</v>
      </c>
      <c r="D12" s="138">
        <v>95581490.349999994</v>
      </c>
      <c r="E12" s="138">
        <v>98448935.060000002</v>
      </c>
      <c r="F12" s="139">
        <v>101402403.11</v>
      </c>
      <c r="G12" s="331">
        <v>104444475.2</v>
      </c>
    </row>
    <row r="13" spans="1:7" x14ac:dyDescent="0.25">
      <c r="A13" s="234" t="s">
        <v>451</v>
      </c>
      <c r="B13" s="138">
        <v>22150799.68</v>
      </c>
      <c r="C13" s="138">
        <v>22815323.670000002</v>
      </c>
      <c r="D13" s="138">
        <v>23499783.379999999</v>
      </c>
      <c r="E13" s="138">
        <v>24204776.879999999</v>
      </c>
      <c r="F13" s="139">
        <v>24930920.190000001</v>
      </c>
      <c r="G13" s="331">
        <v>25678847.789999999</v>
      </c>
    </row>
    <row r="14" spans="1:7" x14ac:dyDescent="0.25">
      <c r="A14" s="317" t="s">
        <v>452</v>
      </c>
      <c r="B14" s="138">
        <v>13771182.699999999</v>
      </c>
      <c r="C14" s="138">
        <v>14184318.18</v>
      </c>
      <c r="D14" s="138">
        <v>14609847.73</v>
      </c>
      <c r="E14" s="138">
        <v>15048143.16</v>
      </c>
      <c r="F14" s="139">
        <v>15499587.449999999</v>
      </c>
      <c r="G14" s="331">
        <v>15946575.08</v>
      </c>
    </row>
    <row r="15" spans="1:7" x14ac:dyDescent="0.25">
      <c r="A15" s="234" t="s">
        <v>453</v>
      </c>
      <c r="B15" s="138">
        <f>H15*(1+$M$9)</f>
        <v>0</v>
      </c>
      <c r="C15" s="138">
        <f>I15*(1+$M$9)</f>
        <v>0</v>
      </c>
      <c r="D15" s="138">
        <f t="shared" si="1"/>
        <v>0</v>
      </c>
      <c r="E15" s="138">
        <f t="shared" si="2"/>
        <v>0</v>
      </c>
      <c r="F15" s="139">
        <f t="shared" si="3"/>
        <v>0</v>
      </c>
      <c r="G15" s="331">
        <f t="shared" si="3"/>
        <v>0</v>
      </c>
    </row>
    <row r="16" spans="1:7" x14ac:dyDescent="0.25">
      <c r="A16" s="234" t="s">
        <v>454</v>
      </c>
      <c r="B16" s="138">
        <v>470621633.89999998</v>
      </c>
      <c r="C16" s="138">
        <v>484740282.92000002</v>
      </c>
      <c r="D16" s="138">
        <v>499282491.39999998</v>
      </c>
      <c r="E16" s="138">
        <v>514260966.14999998</v>
      </c>
      <c r="F16" s="139">
        <v>529688795.13</v>
      </c>
      <c r="G16" s="331">
        <v>545579458.98000002</v>
      </c>
    </row>
    <row r="17" spans="1:7" x14ac:dyDescent="0.25">
      <c r="A17" s="234" t="s">
        <v>455</v>
      </c>
      <c r="B17" s="138">
        <v>21793828.16</v>
      </c>
      <c r="C17" s="138">
        <v>22447643</v>
      </c>
      <c r="D17" s="138">
        <v>23121072.289999999</v>
      </c>
      <c r="E17" s="138">
        <v>23814704.460000001</v>
      </c>
      <c r="F17" s="139">
        <v>24529145.600000001</v>
      </c>
      <c r="G17" s="331">
        <v>25265019.969999999</v>
      </c>
    </row>
    <row r="18" spans="1:7" x14ac:dyDescent="0.25">
      <c r="A18" s="234" t="s">
        <v>456</v>
      </c>
      <c r="B18" s="138">
        <f>H18*(1+$M$9)</f>
        <v>0</v>
      </c>
      <c r="C18" s="138">
        <f>I18*(1+$M$9)</f>
        <v>0</v>
      </c>
      <c r="D18" s="138">
        <f t="shared" si="1"/>
        <v>0</v>
      </c>
      <c r="E18" s="138">
        <f t="shared" si="2"/>
        <v>0</v>
      </c>
      <c r="F18" s="139">
        <f t="shared" si="3"/>
        <v>0</v>
      </c>
      <c r="G18" s="331">
        <f t="shared" si="3"/>
        <v>0</v>
      </c>
    </row>
    <row r="19" spans="1:7" x14ac:dyDescent="0.25">
      <c r="A19" s="263" t="s">
        <v>457</v>
      </c>
      <c r="B19" s="138">
        <f>H19*(1+$M$9)</f>
        <v>0</v>
      </c>
      <c r="C19" s="138">
        <f>I19*(1+$M$9)</f>
        <v>0</v>
      </c>
      <c r="D19" s="138">
        <f t="shared" si="1"/>
        <v>0</v>
      </c>
      <c r="E19" s="138">
        <f t="shared" si="2"/>
        <v>0</v>
      </c>
      <c r="F19" s="139">
        <f t="shared" si="3"/>
        <v>0</v>
      </c>
      <c r="G19" s="331">
        <f t="shared" si="3"/>
        <v>0</v>
      </c>
    </row>
    <row r="20" spans="1:7" x14ac:dyDescent="0.25">
      <c r="A20" s="234" t="s">
        <v>458</v>
      </c>
      <c r="B20" s="138">
        <v>0</v>
      </c>
      <c r="C20" s="138">
        <v>0</v>
      </c>
      <c r="D20" s="138">
        <f t="shared" si="1"/>
        <v>0</v>
      </c>
      <c r="E20" s="138">
        <f t="shared" si="2"/>
        <v>0</v>
      </c>
      <c r="F20" s="139">
        <f t="shared" si="3"/>
        <v>0</v>
      </c>
      <c r="G20" s="331">
        <f t="shared" si="3"/>
        <v>0</v>
      </c>
    </row>
    <row r="21" spans="1:7" x14ac:dyDescent="0.25">
      <c r="A21" s="185" t="s">
        <v>459</v>
      </c>
      <c r="B21" s="140">
        <f>SUM(B22:B27)</f>
        <v>345864985.30000001</v>
      </c>
      <c r="C21" s="140">
        <f>SUM(C22:C27)</f>
        <v>356240934.86000001</v>
      </c>
      <c r="D21" s="136">
        <f t="shared" ref="D21:G21" si="4">SUM(D22:D27)</f>
        <v>366928162.90999997</v>
      </c>
      <c r="E21" s="136">
        <f t="shared" si="4"/>
        <v>377936007.79000002</v>
      </c>
      <c r="F21" s="136">
        <f t="shared" si="4"/>
        <v>389274088.01999998</v>
      </c>
      <c r="G21" s="332">
        <f t="shared" si="4"/>
        <v>400952310.66999996</v>
      </c>
    </row>
    <row r="22" spans="1:7" x14ac:dyDescent="0.25">
      <c r="A22" s="234" t="s">
        <v>460</v>
      </c>
      <c r="B22" s="138">
        <v>344723280.72000003</v>
      </c>
      <c r="C22" s="138">
        <v>355064979.13999999</v>
      </c>
      <c r="D22" s="138">
        <v>365716928.51999998</v>
      </c>
      <c r="E22" s="138">
        <v>376688436.37</v>
      </c>
      <c r="F22" s="139">
        <v>387989089.45999998</v>
      </c>
      <c r="G22" s="331">
        <v>399628762.14999998</v>
      </c>
    </row>
    <row r="23" spans="1:7" x14ac:dyDescent="0.25">
      <c r="A23" s="234" t="s">
        <v>461</v>
      </c>
      <c r="B23" s="138">
        <v>0</v>
      </c>
      <c r="C23" s="138">
        <v>0</v>
      </c>
      <c r="D23" s="138">
        <f t="shared" si="1"/>
        <v>0</v>
      </c>
      <c r="E23" s="138">
        <f t="shared" si="2"/>
        <v>0</v>
      </c>
      <c r="F23" s="139">
        <f t="shared" si="3"/>
        <v>0</v>
      </c>
      <c r="G23" s="331">
        <f t="shared" si="3"/>
        <v>0</v>
      </c>
    </row>
    <row r="24" spans="1:7" x14ac:dyDescent="0.25">
      <c r="A24" s="234" t="s">
        <v>462</v>
      </c>
      <c r="B24" s="138">
        <f>H24*(1+$M$9)</f>
        <v>0</v>
      </c>
      <c r="C24" s="138">
        <f>I24*(1+$M$9)</f>
        <v>0</v>
      </c>
      <c r="D24" s="138">
        <f t="shared" ref="D24:D29" si="5">+C24*(1+$W$5)</f>
        <v>0</v>
      </c>
      <c r="E24" s="138">
        <f t="shared" ref="E24:E29" si="6">+D24*(1+$X$5)</f>
        <v>0</v>
      </c>
      <c r="F24" s="139">
        <f t="shared" ref="F24:G29" si="7">+E24*(1+$Y$5)</f>
        <v>0</v>
      </c>
      <c r="G24" s="331">
        <f t="shared" si="7"/>
        <v>0</v>
      </c>
    </row>
    <row r="25" spans="1:7" ht="30" x14ac:dyDescent="0.25">
      <c r="A25" s="317" t="s">
        <v>463</v>
      </c>
      <c r="B25" s="138">
        <v>1141704.58</v>
      </c>
      <c r="C25" s="138">
        <v>1175955.72</v>
      </c>
      <c r="D25" s="138">
        <v>1211234.3899999999</v>
      </c>
      <c r="E25" s="138">
        <v>1247571.42</v>
      </c>
      <c r="F25" s="139">
        <v>1284998.56</v>
      </c>
      <c r="G25" s="331">
        <v>1323548.52</v>
      </c>
    </row>
    <row r="26" spans="1:7" x14ac:dyDescent="0.25">
      <c r="A26" s="317" t="s">
        <v>464</v>
      </c>
      <c r="B26" s="138">
        <f t="shared" ref="B26:C29" si="8">H26*(1+$M$9)</f>
        <v>0</v>
      </c>
      <c r="C26" s="138">
        <f t="shared" si="8"/>
        <v>0</v>
      </c>
      <c r="D26" s="138">
        <v>0</v>
      </c>
      <c r="E26" s="138">
        <f t="shared" si="6"/>
        <v>0</v>
      </c>
      <c r="F26" s="139">
        <f t="shared" si="7"/>
        <v>0</v>
      </c>
      <c r="G26" s="331">
        <f t="shared" si="7"/>
        <v>0</v>
      </c>
    </row>
    <row r="27" spans="1:7" x14ac:dyDescent="0.25">
      <c r="A27" s="264" t="s">
        <v>458</v>
      </c>
      <c r="B27" s="138">
        <f t="shared" si="8"/>
        <v>0</v>
      </c>
      <c r="C27" s="138">
        <f t="shared" si="8"/>
        <v>0</v>
      </c>
      <c r="D27" s="138">
        <f t="shared" si="5"/>
        <v>0</v>
      </c>
      <c r="E27" s="138">
        <f t="shared" si="6"/>
        <v>0</v>
      </c>
      <c r="F27" s="139">
        <f t="shared" si="7"/>
        <v>0</v>
      </c>
      <c r="G27" s="331">
        <f t="shared" si="7"/>
        <v>0</v>
      </c>
    </row>
    <row r="28" spans="1:7" x14ac:dyDescent="0.25">
      <c r="A28" s="185" t="s">
        <v>465</v>
      </c>
      <c r="B28" s="138">
        <f t="shared" si="8"/>
        <v>0</v>
      </c>
      <c r="C28" s="138">
        <f t="shared" si="8"/>
        <v>0</v>
      </c>
      <c r="D28" s="138">
        <f t="shared" si="5"/>
        <v>0</v>
      </c>
      <c r="E28" s="138">
        <f t="shared" si="6"/>
        <v>0</v>
      </c>
      <c r="F28" s="139">
        <f t="shared" si="7"/>
        <v>0</v>
      </c>
      <c r="G28" s="331">
        <f t="shared" si="7"/>
        <v>0</v>
      </c>
    </row>
    <row r="29" spans="1:7" x14ac:dyDescent="0.25">
      <c r="A29" s="234" t="s">
        <v>466</v>
      </c>
      <c r="B29" s="138">
        <f t="shared" si="8"/>
        <v>0</v>
      </c>
      <c r="C29" s="138">
        <f t="shared" si="8"/>
        <v>0</v>
      </c>
      <c r="D29" s="138">
        <f t="shared" si="5"/>
        <v>0</v>
      </c>
      <c r="E29" s="138">
        <f t="shared" si="6"/>
        <v>0</v>
      </c>
      <c r="F29" s="139">
        <f t="shared" si="7"/>
        <v>0</v>
      </c>
      <c r="G29" s="331">
        <f t="shared" si="7"/>
        <v>0</v>
      </c>
    </row>
    <row r="30" spans="1:7" x14ac:dyDescent="0.25">
      <c r="A30" s="183" t="s">
        <v>458</v>
      </c>
      <c r="B30" s="136">
        <f>+B28+B21+B8</f>
        <v>1110168831.4100001</v>
      </c>
      <c r="C30" s="136">
        <f t="shared" ref="C30:G30" si="9">+C28+C21+C8</f>
        <v>1143473896.3499999</v>
      </c>
      <c r="D30" s="136">
        <f t="shared" si="9"/>
        <v>1177778113.2399998</v>
      </c>
      <c r="E30" s="136">
        <f t="shared" si="9"/>
        <v>1213111456.6400001</v>
      </c>
      <c r="F30" s="137">
        <f t="shared" si="9"/>
        <v>1249504800.3299999</v>
      </c>
      <c r="G30" s="330">
        <f t="shared" si="9"/>
        <v>1286971944.3499999</v>
      </c>
    </row>
    <row r="31" spans="1:7" ht="14.45" customHeight="1" x14ac:dyDescent="0.25">
      <c r="A31" s="185" t="s">
        <v>467</v>
      </c>
      <c r="B31" s="143"/>
      <c r="C31" s="143"/>
      <c r="D31" s="143"/>
      <c r="E31" s="93"/>
      <c r="F31" s="142"/>
      <c r="G31" s="329"/>
    </row>
    <row r="32" spans="1:7" ht="14.45" customHeight="1" x14ac:dyDescent="0.25">
      <c r="A32" s="183"/>
      <c r="B32" s="143"/>
      <c r="C32" s="143"/>
      <c r="D32" s="143"/>
      <c r="E32" s="93"/>
      <c r="F32" s="142"/>
      <c r="G32" s="329"/>
    </row>
    <row r="33" spans="1:7" x14ac:dyDescent="0.25">
      <c r="A33" s="333" t="s">
        <v>291</v>
      </c>
      <c r="B33" s="143"/>
      <c r="C33" s="143"/>
      <c r="D33" s="143"/>
      <c r="E33" s="93"/>
      <c r="F33" s="142"/>
      <c r="G33" s="329"/>
    </row>
    <row r="34" spans="1:7" ht="30" x14ac:dyDescent="0.25">
      <c r="A34" s="334" t="s">
        <v>468</v>
      </c>
      <c r="B34" s="143"/>
      <c r="C34" s="143"/>
      <c r="D34" s="143"/>
      <c r="E34" s="93"/>
      <c r="F34" s="142"/>
      <c r="G34" s="329"/>
    </row>
    <row r="35" spans="1:7" ht="30" x14ac:dyDescent="0.25">
      <c r="A35" s="334" t="s">
        <v>293</v>
      </c>
      <c r="B35" s="143"/>
      <c r="C35" s="143"/>
      <c r="D35" s="143"/>
      <c r="E35" s="93"/>
      <c r="F35" s="142"/>
      <c r="G35" s="329"/>
    </row>
    <row r="36" spans="1:7" x14ac:dyDescent="0.25">
      <c r="A36" s="333" t="s">
        <v>469</v>
      </c>
      <c r="B36" s="143"/>
      <c r="C36" s="143"/>
      <c r="D36" s="143"/>
      <c r="E36" s="93"/>
      <c r="F36" s="142"/>
      <c r="G36" s="329"/>
    </row>
    <row r="37" spans="1:7" ht="15.75" thickBot="1" x14ac:dyDescent="0.3">
      <c r="A37" s="188"/>
      <c r="B37" s="335"/>
      <c r="C37" s="335"/>
      <c r="D37" s="335"/>
      <c r="E37" s="217"/>
      <c r="F37" s="336"/>
      <c r="G37" s="337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6" sqref="B6"/>
    </sheetView>
  </sheetViews>
  <sheetFormatPr baseColWidth="10" defaultColWidth="11" defaultRowHeight="15" x14ac:dyDescent="0.25"/>
  <cols>
    <col min="1" max="1" width="69" customWidth="1"/>
    <col min="2" max="2" width="23" customWidth="1"/>
    <col min="3" max="3" width="20.85546875" customWidth="1"/>
    <col min="4" max="4" width="21.5703125" customWidth="1"/>
    <col min="5" max="5" width="23.42578125" customWidth="1"/>
    <col min="6" max="6" width="22.28515625" customWidth="1"/>
    <col min="7" max="7" width="19.42578125" customWidth="1"/>
  </cols>
  <sheetData>
    <row r="1" spans="1:7" ht="41.1" customHeight="1" thickBot="1" x14ac:dyDescent="0.3">
      <c r="A1" s="278" t="s">
        <v>470</v>
      </c>
      <c r="B1" s="162"/>
      <c r="C1" s="162"/>
      <c r="D1" s="162"/>
      <c r="E1" s="162"/>
      <c r="F1" s="162"/>
      <c r="G1" s="163"/>
    </row>
    <row r="2" spans="1:7" ht="15.75" thickBot="1" x14ac:dyDescent="0.3">
      <c r="A2" s="164" t="str">
        <f>'Formato 1'!A2</f>
        <v xml:space="preserve"> MUNICIPIO DE SALAMANCA, GUANAJUATO.</v>
      </c>
      <c r="B2" s="165"/>
      <c r="C2" s="165"/>
      <c r="D2" s="165"/>
      <c r="E2" s="165"/>
      <c r="F2" s="165"/>
      <c r="G2" s="166"/>
    </row>
    <row r="3" spans="1:7" x14ac:dyDescent="0.25">
      <c r="A3" s="164" t="s">
        <v>471</v>
      </c>
      <c r="B3" s="165"/>
      <c r="C3" s="165"/>
      <c r="D3" s="165"/>
      <c r="E3" s="165"/>
      <c r="F3" s="165"/>
      <c r="G3" s="166"/>
    </row>
    <row r="4" spans="1:7" x14ac:dyDescent="0.25">
      <c r="A4" s="167" t="s">
        <v>2</v>
      </c>
      <c r="B4" s="168"/>
      <c r="C4" s="168"/>
      <c r="D4" s="168"/>
      <c r="E4" s="168"/>
      <c r="F4" s="168"/>
      <c r="G4" s="169"/>
    </row>
    <row r="5" spans="1:7" ht="15.75" thickBot="1" x14ac:dyDescent="0.3">
      <c r="A5" s="170" t="s">
        <v>438</v>
      </c>
      <c r="B5" s="171"/>
      <c r="C5" s="171"/>
      <c r="D5" s="171"/>
      <c r="E5" s="171"/>
      <c r="F5" s="171"/>
      <c r="G5" s="172"/>
    </row>
    <row r="6" spans="1:7" ht="30.75" thickBot="1" x14ac:dyDescent="0.3">
      <c r="A6" s="275" t="s">
        <v>4</v>
      </c>
      <c r="B6" s="193" t="s">
        <v>439</v>
      </c>
      <c r="C6" s="193" t="s">
        <v>440</v>
      </c>
      <c r="D6" s="193" t="s">
        <v>441</v>
      </c>
      <c r="E6" s="193" t="s">
        <v>442</v>
      </c>
      <c r="F6" s="193" t="s">
        <v>443</v>
      </c>
      <c r="G6" s="193" t="s">
        <v>444</v>
      </c>
    </row>
    <row r="7" spans="1:7" ht="15.75" customHeight="1" x14ac:dyDescent="0.25">
      <c r="A7" s="343" t="s">
        <v>472</v>
      </c>
      <c r="B7" s="59">
        <f t="shared" ref="B7:G7" si="0">SUM(B8:B16)</f>
        <v>765445550.69000006</v>
      </c>
      <c r="C7" s="59">
        <f t="shared" si="0"/>
        <v>796063372.72000003</v>
      </c>
      <c r="D7" s="59">
        <f t="shared" si="0"/>
        <v>827905907.62</v>
      </c>
      <c r="E7" s="59">
        <f t="shared" si="0"/>
        <v>861022143.94000006</v>
      </c>
      <c r="F7" s="59">
        <f t="shared" si="0"/>
        <v>895463029.68000007</v>
      </c>
      <c r="G7" s="338">
        <f t="shared" si="0"/>
        <v>931281550.87</v>
      </c>
    </row>
    <row r="8" spans="1:7" x14ac:dyDescent="0.25">
      <c r="A8" s="344" t="s">
        <v>473</v>
      </c>
      <c r="B8" s="342">
        <v>376980305.44999999</v>
      </c>
      <c r="C8" s="44">
        <v>392059517.67000002</v>
      </c>
      <c r="D8" s="44">
        <v>407741898.37</v>
      </c>
      <c r="E8" s="44">
        <v>424051574.31</v>
      </c>
      <c r="F8" s="44">
        <v>441013637.27999997</v>
      </c>
      <c r="G8" s="339">
        <v>458654182.76999998</v>
      </c>
    </row>
    <row r="9" spans="1:7" ht="15.75" customHeight="1" x14ac:dyDescent="0.25">
      <c r="A9" s="344" t="s">
        <v>474</v>
      </c>
      <c r="B9" s="342">
        <v>56422030.829999998</v>
      </c>
      <c r="C9" s="44">
        <v>58678912.060000002</v>
      </c>
      <c r="D9" s="44">
        <v>61026068.549999997</v>
      </c>
      <c r="E9" s="44">
        <v>63467111.289999999</v>
      </c>
      <c r="F9" s="44">
        <v>66005795.740000002</v>
      </c>
      <c r="G9" s="339">
        <v>68646027.569999993</v>
      </c>
    </row>
    <row r="10" spans="1:7" x14ac:dyDescent="0.25">
      <c r="A10" s="344" t="s">
        <v>475</v>
      </c>
      <c r="B10" s="342">
        <v>131053598.68000001</v>
      </c>
      <c r="C10" s="44">
        <v>136295742.63</v>
      </c>
      <c r="D10" s="44">
        <v>141747572.33000001</v>
      </c>
      <c r="E10" s="44">
        <v>147417475.22999999</v>
      </c>
      <c r="F10" s="44">
        <v>153314174.22999999</v>
      </c>
      <c r="G10" s="339">
        <v>159446741.19999999</v>
      </c>
    </row>
    <row r="11" spans="1:7" x14ac:dyDescent="0.25">
      <c r="A11" s="344" t="s">
        <v>476</v>
      </c>
      <c r="B11" s="342">
        <v>153489615.72999999</v>
      </c>
      <c r="C11" s="44">
        <v>159629200.36000001</v>
      </c>
      <c r="D11" s="44">
        <v>166014368.37</v>
      </c>
      <c r="E11" s="44">
        <v>172654943.11000001</v>
      </c>
      <c r="F11" s="44">
        <v>179561140.83000001</v>
      </c>
      <c r="G11" s="339">
        <v>186743586.47</v>
      </c>
    </row>
    <row r="12" spans="1:7" x14ac:dyDescent="0.25">
      <c r="A12" s="344" t="s">
        <v>477</v>
      </c>
      <c r="B12" s="342">
        <v>0</v>
      </c>
      <c r="C12" s="44">
        <v>0</v>
      </c>
      <c r="D12" s="44">
        <v>0</v>
      </c>
      <c r="E12" s="44">
        <v>0</v>
      </c>
      <c r="F12" s="44">
        <v>0</v>
      </c>
      <c r="G12" s="339">
        <v>0</v>
      </c>
    </row>
    <row r="13" spans="1:7" x14ac:dyDescent="0.25">
      <c r="A13" s="344" t="s">
        <v>478</v>
      </c>
      <c r="B13" s="342">
        <v>37500000</v>
      </c>
      <c r="C13" s="44">
        <v>39000000</v>
      </c>
      <c r="D13" s="44">
        <v>40560000</v>
      </c>
      <c r="E13" s="44">
        <v>42182400</v>
      </c>
      <c r="F13" s="44">
        <v>43869696</v>
      </c>
      <c r="G13" s="339">
        <v>45624483.840000004</v>
      </c>
    </row>
    <row r="14" spans="1:7" x14ac:dyDescent="0.25">
      <c r="A14" s="345" t="s">
        <v>479</v>
      </c>
      <c r="B14" s="342">
        <v>10000000</v>
      </c>
      <c r="C14" s="44">
        <v>10400000</v>
      </c>
      <c r="D14" s="44">
        <v>10816000</v>
      </c>
      <c r="E14" s="44">
        <v>11248640</v>
      </c>
      <c r="F14" s="44">
        <v>11698585.6</v>
      </c>
      <c r="G14" s="339">
        <v>12166529.02</v>
      </c>
    </row>
    <row r="15" spans="1:7" x14ac:dyDescent="0.25">
      <c r="A15" s="344" t="s">
        <v>480</v>
      </c>
      <c r="B15" s="342">
        <v>0</v>
      </c>
      <c r="C15" s="44">
        <v>0</v>
      </c>
      <c r="D15" s="44">
        <v>0</v>
      </c>
      <c r="E15" s="44">
        <v>0</v>
      </c>
      <c r="F15" s="44">
        <v>0</v>
      </c>
      <c r="G15" s="339">
        <v>0</v>
      </c>
    </row>
    <row r="16" spans="1:7" x14ac:dyDescent="0.25">
      <c r="A16" s="344" t="s">
        <v>481</v>
      </c>
      <c r="B16" s="342">
        <v>0</v>
      </c>
      <c r="C16" s="44">
        <v>0</v>
      </c>
      <c r="D16" s="44">
        <v>0</v>
      </c>
      <c r="E16" s="44">
        <v>0</v>
      </c>
      <c r="F16" s="44">
        <v>0</v>
      </c>
      <c r="G16" s="339">
        <v>0</v>
      </c>
    </row>
    <row r="17" spans="1:7" x14ac:dyDescent="0.25">
      <c r="A17" s="344"/>
      <c r="B17" s="342"/>
      <c r="C17" s="44"/>
      <c r="D17" s="44"/>
      <c r="E17" s="44"/>
      <c r="F17" s="44"/>
      <c r="G17" s="339"/>
    </row>
    <row r="18" spans="1:7" x14ac:dyDescent="0.25">
      <c r="A18" s="343" t="s">
        <v>482</v>
      </c>
      <c r="B18" s="59">
        <f>SUM(B19:B27)</f>
        <v>344723280.51999998</v>
      </c>
      <c r="C18" s="59">
        <f t="shared" ref="C18:G18" si="1">SUM(C19:C27)</f>
        <v>358512211.73000002</v>
      </c>
      <c r="D18" s="59">
        <f t="shared" si="1"/>
        <v>372852700.22000003</v>
      </c>
      <c r="E18" s="59">
        <f t="shared" si="1"/>
        <v>387766808.23000002</v>
      </c>
      <c r="F18" s="59">
        <f t="shared" si="1"/>
        <v>403277480.54000002</v>
      </c>
      <c r="G18" s="338">
        <f t="shared" si="1"/>
        <v>419408579.77999997</v>
      </c>
    </row>
    <row r="19" spans="1:7" x14ac:dyDescent="0.25">
      <c r="A19" s="344" t="s">
        <v>473</v>
      </c>
      <c r="B19" s="45">
        <v>129703080.86</v>
      </c>
      <c r="C19" s="45">
        <v>134891204.09</v>
      </c>
      <c r="D19" s="45">
        <v>140286852.25999999</v>
      </c>
      <c r="E19" s="45">
        <v>145898326.34999999</v>
      </c>
      <c r="F19" s="45">
        <v>151734259.40000001</v>
      </c>
      <c r="G19" s="340">
        <v>157803629.78</v>
      </c>
    </row>
    <row r="20" spans="1:7" x14ac:dyDescent="0.25">
      <c r="A20" s="344" t="s">
        <v>474</v>
      </c>
      <c r="B20" s="45">
        <v>49174392.259999998</v>
      </c>
      <c r="C20" s="45">
        <v>51141367.950000003</v>
      </c>
      <c r="D20" s="45">
        <v>53187022.670000002</v>
      </c>
      <c r="E20" s="45">
        <v>55314503.579999998</v>
      </c>
      <c r="F20" s="45">
        <v>57527083.719999999</v>
      </c>
      <c r="G20" s="340">
        <v>59828167.07</v>
      </c>
    </row>
    <row r="21" spans="1:7" x14ac:dyDescent="0.25">
      <c r="A21" s="344" t="s">
        <v>475</v>
      </c>
      <c r="B21" s="45">
        <v>4761674.62</v>
      </c>
      <c r="C21" s="45">
        <v>4952141.5999999996</v>
      </c>
      <c r="D21" s="45">
        <v>5150227.2699999996</v>
      </c>
      <c r="E21" s="45">
        <v>5356236.3600000003</v>
      </c>
      <c r="F21" s="45">
        <v>5570485.8099999996</v>
      </c>
      <c r="G21" s="340">
        <v>5793305.25</v>
      </c>
    </row>
    <row r="22" spans="1:7" x14ac:dyDescent="0.25">
      <c r="A22" s="344" t="s">
        <v>476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340">
        <v>0</v>
      </c>
    </row>
    <row r="23" spans="1:7" x14ac:dyDescent="0.25">
      <c r="A23" s="345" t="s">
        <v>477</v>
      </c>
      <c r="B23" s="45">
        <v>19876026.68</v>
      </c>
      <c r="C23" s="45">
        <v>20671067.75</v>
      </c>
      <c r="D23" s="45">
        <v>21497910.460000001</v>
      </c>
      <c r="E23" s="45">
        <v>22357826.879999999</v>
      </c>
      <c r="F23" s="45">
        <v>23252139.949999999</v>
      </c>
      <c r="G23" s="340">
        <v>24182225.550000001</v>
      </c>
    </row>
    <row r="24" spans="1:7" x14ac:dyDescent="0.25">
      <c r="A24" s="345" t="s">
        <v>478</v>
      </c>
      <c r="B24" s="45">
        <v>125458106.09999999</v>
      </c>
      <c r="C24" s="45">
        <v>130476430.34</v>
      </c>
      <c r="D24" s="45">
        <v>135695487.56</v>
      </c>
      <c r="E24" s="45">
        <v>141123307.06</v>
      </c>
      <c r="F24" s="45">
        <v>146768239.34</v>
      </c>
      <c r="G24" s="340">
        <v>152638968.91999999</v>
      </c>
    </row>
    <row r="25" spans="1:7" x14ac:dyDescent="0.25">
      <c r="A25" s="345" t="s">
        <v>479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340">
        <v>0</v>
      </c>
    </row>
    <row r="26" spans="1:7" x14ac:dyDescent="0.25">
      <c r="A26" s="345" t="s">
        <v>483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340">
        <v>0</v>
      </c>
    </row>
    <row r="27" spans="1:7" x14ac:dyDescent="0.25">
      <c r="A27" s="345" t="s">
        <v>481</v>
      </c>
      <c r="B27" s="45">
        <v>15750000</v>
      </c>
      <c r="C27" s="45">
        <v>16380000</v>
      </c>
      <c r="D27" s="45">
        <v>17035200</v>
      </c>
      <c r="E27" s="45">
        <v>17716608</v>
      </c>
      <c r="F27" s="45">
        <v>18425272.32</v>
      </c>
      <c r="G27" s="340">
        <v>19162283.210000001</v>
      </c>
    </row>
    <row r="28" spans="1:7" x14ac:dyDescent="0.25">
      <c r="A28" s="346" t="s">
        <v>458</v>
      </c>
      <c r="B28" s="46"/>
      <c r="C28" s="46"/>
      <c r="D28" s="46"/>
      <c r="E28" s="46"/>
      <c r="F28" s="46"/>
      <c r="G28" s="341"/>
    </row>
    <row r="29" spans="1:7" ht="14.45" customHeight="1" x14ac:dyDescent="0.25">
      <c r="A29" s="343" t="s">
        <v>484</v>
      </c>
      <c r="B29" s="59">
        <f>B18+B7</f>
        <v>1110168831.21</v>
      </c>
      <c r="C29" s="59">
        <f t="shared" ref="C29:G29" si="2">C18+C7</f>
        <v>1154575584.45</v>
      </c>
      <c r="D29" s="59">
        <f t="shared" si="2"/>
        <v>1200758607.8400002</v>
      </c>
      <c r="E29" s="59">
        <f t="shared" si="2"/>
        <v>1248788952.1700001</v>
      </c>
      <c r="F29" s="59">
        <f t="shared" si="2"/>
        <v>1298740510.22</v>
      </c>
      <c r="G29" s="338">
        <f t="shared" si="2"/>
        <v>1350690130.6500001</v>
      </c>
    </row>
    <row r="30" spans="1:7" ht="15.75" thickBot="1" x14ac:dyDescent="0.3">
      <c r="A30" s="347"/>
      <c r="B30" s="336"/>
      <c r="C30" s="217"/>
      <c r="D30" s="217"/>
      <c r="E30" s="217"/>
      <c r="F30" s="217"/>
      <c r="G30" s="21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M7" sqref="M7"/>
    </sheetView>
  </sheetViews>
  <sheetFormatPr baseColWidth="10" defaultColWidth="11" defaultRowHeight="15" x14ac:dyDescent="0.25"/>
  <cols>
    <col min="1" max="1" width="71" customWidth="1"/>
    <col min="2" max="2" width="21.85546875" bestFit="1" customWidth="1"/>
    <col min="3" max="3" width="20.42578125" customWidth="1"/>
    <col min="4" max="4" width="22.42578125" customWidth="1"/>
    <col min="5" max="5" width="23" customWidth="1"/>
    <col min="6" max="6" width="20.85546875" customWidth="1"/>
    <col min="7" max="7" width="20.5703125" customWidth="1"/>
  </cols>
  <sheetData>
    <row r="1" spans="1:7" ht="41.1" customHeight="1" thickBot="1" x14ac:dyDescent="0.3">
      <c r="A1" s="278" t="s">
        <v>485</v>
      </c>
      <c r="B1" s="162"/>
      <c r="C1" s="162"/>
      <c r="D1" s="162"/>
      <c r="E1" s="162"/>
      <c r="F1" s="162"/>
      <c r="G1" s="163"/>
    </row>
    <row r="2" spans="1:7" ht="15.75" thickBot="1" x14ac:dyDescent="0.3">
      <c r="A2" s="164" t="str">
        <f>'Formato 1'!A2</f>
        <v xml:space="preserve"> MUNICIPIO DE SALAMANCA, GUANAJUATO.</v>
      </c>
      <c r="B2" s="165"/>
      <c r="C2" s="165"/>
      <c r="D2" s="165"/>
      <c r="E2" s="165"/>
      <c r="F2" s="165"/>
      <c r="G2" s="166"/>
    </row>
    <row r="3" spans="1:7" x14ac:dyDescent="0.25">
      <c r="A3" s="164" t="s">
        <v>486</v>
      </c>
      <c r="B3" s="165"/>
      <c r="C3" s="165"/>
      <c r="D3" s="165"/>
      <c r="E3" s="165"/>
      <c r="F3" s="165"/>
      <c r="G3" s="166"/>
    </row>
    <row r="4" spans="1:7" ht="15.75" thickBot="1" x14ac:dyDescent="0.3">
      <c r="A4" s="170" t="s">
        <v>2</v>
      </c>
      <c r="B4" s="171"/>
      <c r="C4" s="171"/>
      <c r="D4" s="171"/>
      <c r="E4" s="171"/>
      <c r="F4" s="171"/>
      <c r="G4" s="172"/>
    </row>
    <row r="5" spans="1:7" ht="30.75" thickBot="1" x14ac:dyDescent="0.3">
      <c r="A5" s="275" t="s">
        <v>4</v>
      </c>
      <c r="B5" s="349" t="s">
        <v>487</v>
      </c>
      <c r="C5" s="348" t="s">
        <v>488</v>
      </c>
      <c r="D5" s="348" t="s">
        <v>489</v>
      </c>
      <c r="E5" s="348" t="s">
        <v>490</v>
      </c>
      <c r="F5" s="348" t="s">
        <v>491</v>
      </c>
      <c r="G5" s="348" t="s">
        <v>492</v>
      </c>
    </row>
    <row r="6" spans="1:7" ht="15.75" customHeight="1" x14ac:dyDescent="0.25">
      <c r="A6" s="343" t="s">
        <v>493</v>
      </c>
      <c r="B6" s="59">
        <f>SUM(B7:B18)</f>
        <v>582002438.97000003</v>
      </c>
      <c r="C6" s="59">
        <f t="shared" ref="C6:G6" si="0">SUM(C7:C18)</f>
        <v>572578111.31999993</v>
      </c>
      <c r="D6" s="59">
        <f t="shared" si="0"/>
        <v>707279467.40999997</v>
      </c>
      <c r="E6" s="59">
        <f t="shared" si="0"/>
        <v>676210084.01999998</v>
      </c>
      <c r="F6" s="59">
        <f t="shared" si="0"/>
        <v>752853273.34000003</v>
      </c>
      <c r="G6" s="338">
        <f t="shared" si="0"/>
        <v>627036475.88999999</v>
      </c>
    </row>
    <row r="7" spans="1:7" x14ac:dyDescent="0.25">
      <c r="A7" s="344" t="s">
        <v>446</v>
      </c>
      <c r="B7" s="342">
        <v>99192160.329999998</v>
      </c>
      <c r="C7" s="44">
        <v>124208109.48</v>
      </c>
      <c r="D7" s="44">
        <v>132616858.98999999</v>
      </c>
      <c r="E7" s="44">
        <v>120312420.2</v>
      </c>
      <c r="F7" s="44">
        <v>136382470.44</v>
      </c>
      <c r="G7" s="339">
        <v>125010464.22</v>
      </c>
    </row>
    <row r="8" spans="1:7" ht="15.75" customHeight="1" x14ac:dyDescent="0.25">
      <c r="A8" s="344" t="s">
        <v>447</v>
      </c>
      <c r="B8" s="342">
        <v>0</v>
      </c>
      <c r="C8" s="44">
        <v>0</v>
      </c>
      <c r="D8" s="44">
        <v>0</v>
      </c>
      <c r="E8" s="44">
        <v>0</v>
      </c>
      <c r="F8" s="44">
        <v>0</v>
      </c>
      <c r="G8" s="339">
        <v>0</v>
      </c>
    </row>
    <row r="9" spans="1:7" x14ac:dyDescent="0.25">
      <c r="A9" s="344" t="s">
        <v>448</v>
      </c>
      <c r="B9" s="342">
        <v>0</v>
      </c>
      <c r="C9" s="44">
        <v>0</v>
      </c>
      <c r="D9" s="44">
        <v>0</v>
      </c>
      <c r="E9" s="44">
        <v>0</v>
      </c>
      <c r="F9" s="44">
        <v>0</v>
      </c>
      <c r="G9" s="339">
        <v>0</v>
      </c>
    </row>
    <row r="10" spans="1:7" x14ac:dyDescent="0.25">
      <c r="A10" s="344" t="s">
        <v>449</v>
      </c>
      <c r="B10" s="342">
        <v>60049149.810000002</v>
      </c>
      <c r="C10" s="44">
        <v>65434635.079999998</v>
      </c>
      <c r="D10" s="44">
        <v>67805719.689999998</v>
      </c>
      <c r="E10" s="44">
        <v>71613115.769999996</v>
      </c>
      <c r="F10" s="44">
        <v>67769303.349999994</v>
      </c>
      <c r="G10" s="339">
        <v>62122233.509999998</v>
      </c>
    </row>
    <row r="11" spans="1:7" x14ac:dyDescent="0.25">
      <c r="A11" s="344" t="s">
        <v>450</v>
      </c>
      <c r="B11" s="342">
        <v>1864287.78</v>
      </c>
      <c r="C11" s="44">
        <v>4244368.37</v>
      </c>
      <c r="D11" s="44">
        <v>6841429.6699999999</v>
      </c>
      <c r="E11" s="44">
        <v>18560939.670000002</v>
      </c>
      <c r="F11" s="44">
        <v>22761837.789999999</v>
      </c>
      <c r="G11" s="339">
        <v>14921663.83</v>
      </c>
    </row>
    <row r="12" spans="1:7" x14ac:dyDescent="0.25">
      <c r="A12" s="344" t="s">
        <v>451</v>
      </c>
      <c r="B12" s="342">
        <v>8058368.54</v>
      </c>
      <c r="C12" s="44">
        <v>10104362.039999999</v>
      </c>
      <c r="D12" s="44">
        <v>15687073.380000001</v>
      </c>
      <c r="E12" s="44">
        <v>13458625.789999999</v>
      </c>
      <c r="F12" s="44">
        <v>17878025.77</v>
      </c>
      <c r="G12" s="339">
        <v>15836492.279999999</v>
      </c>
    </row>
    <row r="13" spans="1:7" x14ac:dyDescent="0.25">
      <c r="A13" s="345" t="s">
        <v>452</v>
      </c>
      <c r="B13" s="342">
        <v>0</v>
      </c>
      <c r="C13" s="44">
        <v>0</v>
      </c>
      <c r="D13" s="44">
        <v>0</v>
      </c>
      <c r="E13" s="44">
        <v>0</v>
      </c>
      <c r="F13" s="44">
        <v>0</v>
      </c>
      <c r="G13" s="339">
        <v>0</v>
      </c>
    </row>
    <row r="14" spans="1:7" x14ac:dyDescent="0.25">
      <c r="A14" s="344" t="s">
        <v>453</v>
      </c>
      <c r="B14" s="342">
        <v>373642002.49000001</v>
      </c>
      <c r="C14" s="44">
        <v>338878903.42000002</v>
      </c>
      <c r="D14" s="44">
        <v>431649602.60000002</v>
      </c>
      <c r="E14" s="44">
        <v>445653404.82999998</v>
      </c>
      <c r="F14" s="44">
        <v>455491298.56</v>
      </c>
      <c r="G14" s="339">
        <v>395741893.16000003</v>
      </c>
    </row>
    <row r="15" spans="1:7" x14ac:dyDescent="0.25">
      <c r="A15" s="344" t="s">
        <v>454</v>
      </c>
      <c r="B15" s="342">
        <v>4648835.7300000004</v>
      </c>
      <c r="C15" s="44">
        <v>6127649.1399999997</v>
      </c>
      <c r="D15" s="44">
        <v>7919988.4699999997</v>
      </c>
      <c r="E15" s="44">
        <v>6611577.7599999998</v>
      </c>
      <c r="F15" s="44">
        <v>6333034.8300000001</v>
      </c>
      <c r="G15" s="339">
        <v>11262326.310000001</v>
      </c>
    </row>
    <row r="16" spans="1:7" x14ac:dyDescent="0.25">
      <c r="A16" s="344" t="s">
        <v>455</v>
      </c>
      <c r="B16" s="342">
        <v>0</v>
      </c>
      <c r="C16" s="44">
        <v>0</v>
      </c>
      <c r="D16" s="44">
        <v>0</v>
      </c>
      <c r="E16" s="44">
        <v>0</v>
      </c>
      <c r="F16" s="44">
        <v>46237302.600000001</v>
      </c>
      <c r="G16" s="339">
        <v>0</v>
      </c>
    </row>
    <row r="17" spans="1:7" x14ac:dyDescent="0.25">
      <c r="A17" s="344" t="s">
        <v>456</v>
      </c>
      <c r="B17" s="342">
        <v>34547634.289999999</v>
      </c>
      <c r="C17" s="44">
        <v>23580083.789999999</v>
      </c>
      <c r="D17" s="44">
        <v>42252330.689999998</v>
      </c>
      <c r="E17" s="44">
        <v>0</v>
      </c>
      <c r="F17" s="44">
        <v>0</v>
      </c>
      <c r="G17" s="339">
        <v>2141402.58</v>
      </c>
    </row>
    <row r="18" spans="1:7" x14ac:dyDescent="0.25">
      <c r="A18" s="352" t="s">
        <v>457</v>
      </c>
      <c r="B18" s="342">
        <v>0</v>
      </c>
      <c r="C18" s="44">
        <v>0</v>
      </c>
      <c r="D18" s="44">
        <v>2506463.92</v>
      </c>
      <c r="E18" s="44">
        <v>0</v>
      </c>
      <c r="F18" s="44">
        <v>0</v>
      </c>
      <c r="G18" s="339">
        <v>0</v>
      </c>
    </row>
    <row r="19" spans="1:7" x14ac:dyDescent="0.25">
      <c r="A19" s="344"/>
      <c r="B19" s="342"/>
      <c r="C19" s="44"/>
      <c r="D19" s="44"/>
      <c r="E19" s="44"/>
      <c r="F19" s="44"/>
      <c r="G19" s="339"/>
    </row>
    <row r="20" spans="1:7" x14ac:dyDescent="0.25">
      <c r="A20" s="343" t="s">
        <v>494</v>
      </c>
      <c r="B20" s="59">
        <f>SUM(B21:B25)</f>
        <v>264818412.94999999</v>
      </c>
      <c r="C20" s="59">
        <f t="shared" ref="C20:G20" si="1">SUM(C21:C25)</f>
        <v>252864811.86000001</v>
      </c>
      <c r="D20" s="59">
        <f t="shared" si="1"/>
        <v>285152153.58999997</v>
      </c>
      <c r="E20" s="59">
        <f t="shared" si="1"/>
        <v>366006957.18000001</v>
      </c>
      <c r="F20" s="59">
        <f t="shared" si="1"/>
        <v>334690742.08999997</v>
      </c>
      <c r="G20" s="338">
        <f t="shared" si="1"/>
        <v>274452102.76999998</v>
      </c>
    </row>
    <row r="21" spans="1:7" x14ac:dyDescent="0.25">
      <c r="A21" s="344" t="s">
        <v>460</v>
      </c>
      <c r="B21" s="45">
        <v>264818412.94999999</v>
      </c>
      <c r="C21" s="45">
        <v>252864811.86000001</v>
      </c>
      <c r="D21" s="45">
        <v>285152153.58999997</v>
      </c>
      <c r="E21" s="45">
        <v>334188033.80000001</v>
      </c>
      <c r="F21" s="45">
        <v>334305532.58999997</v>
      </c>
      <c r="G21" s="340">
        <v>274452102.76999998</v>
      </c>
    </row>
    <row r="22" spans="1:7" x14ac:dyDescent="0.25">
      <c r="A22" s="344" t="s">
        <v>461</v>
      </c>
      <c r="B22" s="45">
        <v>0</v>
      </c>
      <c r="C22" s="45">
        <v>0</v>
      </c>
      <c r="D22" s="45">
        <v>0</v>
      </c>
      <c r="E22" s="45">
        <v>5410.44</v>
      </c>
      <c r="F22" s="45">
        <v>0</v>
      </c>
      <c r="G22" s="340">
        <v>0</v>
      </c>
    </row>
    <row r="23" spans="1:7" x14ac:dyDescent="0.25">
      <c r="A23" s="344" t="s">
        <v>462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340">
        <v>0</v>
      </c>
    </row>
    <row r="24" spans="1:7" ht="30" x14ac:dyDescent="0.25">
      <c r="A24" s="345" t="s">
        <v>463</v>
      </c>
      <c r="B24" s="45">
        <v>0</v>
      </c>
      <c r="C24" s="45">
        <v>0</v>
      </c>
      <c r="D24" s="45">
        <v>0</v>
      </c>
      <c r="E24" s="45">
        <v>31813512.940000001</v>
      </c>
      <c r="F24" s="45">
        <v>385209.5</v>
      </c>
      <c r="G24" s="340">
        <v>0</v>
      </c>
    </row>
    <row r="25" spans="1:7" x14ac:dyDescent="0.25">
      <c r="A25" s="345" t="s">
        <v>464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340">
        <v>0</v>
      </c>
    </row>
    <row r="26" spans="1:7" x14ac:dyDescent="0.25">
      <c r="A26" s="353"/>
      <c r="B26" s="45"/>
      <c r="C26" s="45"/>
      <c r="D26" s="45"/>
      <c r="E26" s="45"/>
      <c r="F26" s="45"/>
      <c r="G26" s="340"/>
    </row>
    <row r="27" spans="1:7" x14ac:dyDescent="0.25">
      <c r="A27" s="343" t="s">
        <v>495</v>
      </c>
      <c r="B27" s="59">
        <f>SUM(B28)</f>
        <v>0</v>
      </c>
      <c r="C27" s="59">
        <f t="shared" ref="C27:G27" si="2">SUM(C28)</f>
        <v>0</v>
      </c>
      <c r="D27" s="59">
        <f t="shared" si="2"/>
        <v>0</v>
      </c>
      <c r="E27" s="59">
        <f t="shared" si="2"/>
        <v>0</v>
      </c>
      <c r="F27" s="59">
        <f t="shared" si="2"/>
        <v>0</v>
      </c>
      <c r="G27" s="338">
        <f t="shared" si="2"/>
        <v>0</v>
      </c>
    </row>
    <row r="28" spans="1:7" x14ac:dyDescent="0.25">
      <c r="A28" s="344" t="s">
        <v>289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340">
        <v>0</v>
      </c>
    </row>
    <row r="29" spans="1:7" x14ac:dyDescent="0.25">
      <c r="A29" s="346"/>
      <c r="B29" s="46"/>
      <c r="C29" s="46"/>
      <c r="D29" s="46"/>
      <c r="E29" s="46"/>
      <c r="F29" s="46"/>
      <c r="G29" s="341"/>
    </row>
    <row r="30" spans="1:7" ht="14.45" customHeight="1" x14ac:dyDescent="0.25">
      <c r="A30" s="343" t="s">
        <v>496</v>
      </c>
      <c r="B30" s="59">
        <f>B20+B6+B27</f>
        <v>846820851.92000008</v>
      </c>
      <c r="C30" s="59">
        <f t="shared" ref="C30:G30" si="3">C20+C6+C27</f>
        <v>825442923.17999995</v>
      </c>
      <c r="D30" s="59">
        <f t="shared" si="3"/>
        <v>992431621</v>
      </c>
      <c r="E30" s="59">
        <f t="shared" si="3"/>
        <v>1042217041.2</v>
      </c>
      <c r="F30" s="59">
        <f t="shared" si="3"/>
        <v>1087544015.4300001</v>
      </c>
      <c r="G30" s="338">
        <f t="shared" si="3"/>
        <v>901488578.65999997</v>
      </c>
    </row>
    <row r="31" spans="1:7" ht="14.45" customHeight="1" x14ac:dyDescent="0.25">
      <c r="A31" s="346"/>
      <c r="B31" s="350"/>
      <c r="C31" s="77"/>
      <c r="D31" s="77"/>
      <c r="E31" s="77"/>
      <c r="F31" s="77"/>
      <c r="G31" s="357"/>
    </row>
    <row r="32" spans="1:7" x14ac:dyDescent="0.25">
      <c r="A32" s="354" t="s">
        <v>291</v>
      </c>
      <c r="B32" s="142"/>
      <c r="C32" s="93"/>
      <c r="D32" s="93"/>
      <c r="E32" s="93"/>
      <c r="F32" s="93"/>
      <c r="G32" s="213"/>
    </row>
    <row r="33" spans="1:7" ht="30" x14ac:dyDescent="0.25">
      <c r="A33" s="355" t="s">
        <v>468</v>
      </c>
      <c r="B33" s="351">
        <v>0</v>
      </c>
      <c r="C33" s="48">
        <v>0</v>
      </c>
      <c r="D33" s="48">
        <v>0</v>
      </c>
      <c r="E33" s="48">
        <v>0</v>
      </c>
      <c r="F33" s="48">
        <v>0</v>
      </c>
      <c r="G33" s="196">
        <v>0</v>
      </c>
    </row>
    <row r="34" spans="1:7" ht="30" x14ac:dyDescent="0.25">
      <c r="A34" s="355" t="s">
        <v>293</v>
      </c>
      <c r="B34" s="351">
        <v>0</v>
      </c>
      <c r="C34" s="48">
        <v>0</v>
      </c>
      <c r="D34" s="48">
        <v>0</v>
      </c>
      <c r="E34" s="48">
        <v>0</v>
      </c>
      <c r="F34" s="48">
        <v>0</v>
      </c>
      <c r="G34" s="196">
        <v>0</v>
      </c>
    </row>
    <row r="35" spans="1:7" x14ac:dyDescent="0.25">
      <c r="A35" s="356" t="s">
        <v>469</v>
      </c>
      <c r="B35" s="351">
        <v>0</v>
      </c>
      <c r="C35" s="48">
        <v>0</v>
      </c>
      <c r="D35" s="48">
        <v>0</v>
      </c>
      <c r="E35" s="48">
        <v>0</v>
      </c>
      <c r="F35" s="48">
        <v>0</v>
      </c>
      <c r="G35" s="196">
        <v>0</v>
      </c>
    </row>
    <row r="36" spans="1:7" ht="15.75" thickBot="1" x14ac:dyDescent="0.3">
      <c r="A36" s="347"/>
      <c r="B36" s="336"/>
      <c r="C36" s="217"/>
      <c r="D36" s="217"/>
      <c r="E36" s="217"/>
      <c r="F36" s="217"/>
      <c r="G36" s="218"/>
    </row>
    <row r="38" spans="1:7" x14ac:dyDescent="0.25">
      <c r="A38" t="s">
        <v>497</v>
      </c>
    </row>
    <row r="39" spans="1:7" x14ac:dyDescent="0.25">
      <c r="A39" t="s">
        <v>498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32"/>
  <sheetViews>
    <sheetView showGridLines="0" zoomScale="75" zoomScaleNormal="75" workbookViewId="0">
      <selection activeCell="C9" sqref="C9"/>
    </sheetView>
  </sheetViews>
  <sheetFormatPr baseColWidth="10" defaultColWidth="11" defaultRowHeight="15" x14ac:dyDescent="0.25"/>
  <cols>
    <col min="1" max="1" width="70.42578125" customWidth="1"/>
    <col min="2" max="2" width="23" customWidth="1"/>
    <col min="3" max="3" width="21.7109375" customWidth="1"/>
    <col min="4" max="4" width="21.85546875" customWidth="1"/>
    <col min="5" max="5" width="21.5703125" customWidth="1"/>
    <col min="6" max="6" width="22.28515625" bestFit="1" customWidth="1"/>
    <col min="7" max="7" width="19.5703125" bestFit="1" customWidth="1"/>
  </cols>
  <sheetData>
    <row r="1" spans="1:8" ht="41.1" customHeight="1" thickBot="1" x14ac:dyDescent="0.3">
      <c r="A1" s="278" t="s">
        <v>499</v>
      </c>
      <c r="B1" s="162"/>
      <c r="C1" s="162"/>
      <c r="D1" s="162"/>
      <c r="E1" s="162"/>
      <c r="F1" s="162"/>
      <c r="G1" s="163"/>
    </row>
    <row r="2" spans="1:8" x14ac:dyDescent="0.25">
      <c r="A2" s="164" t="str">
        <f>'Formato 1'!A2</f>
        <v xml:space="preserve"> MUNICIPIO DE SALAMANCA, GUANAJUATO.</v>
      </c>
      <c r="B2" s="165"/>
      <c r="C2" s="165"/>
      <c r="D2" s="165"/>
      <c r="E2" s="165"/>
      <c r="F2" s="165"/>
      <c r="G2" s="166"/>
    </row>
    <row r="3" spans="1:8" x14ac:dyDescent="0.25">
      <c r="A3" s="167" t="s">
        <v>500</v>
      </c>
      <c r="B3" s="168"/>
      <c r="C3" s="168"/>
      <c r="D3" s="168"/>
      <c r="E3" s="168"/>
      <c r="F3" s="168"/>
      <c r="G3" s="169"/>
    </row>
    <row r="4" spans="1:8" ht="15.75" thickBot="1" x14ac:dyDescent="0.3">
      <c r="A4" s="170" t="s">
        <v>2</v>
      </c>
      <c r="B4" s="171"/>
      <c r="C4" s="171"/>
      <c r="D4" s="171"/>
      <c r="E4" s="171"/>
      <c r="F4" s="171"/>
      <c r="G4" s="172"/>
    </row>
    <row r="5" spans="1:8" ht="30.75" thickBot="1" x14ac:dyDescent="0.3">
      <c r="A5" s="275" t="s">
        <v>4</v>
      </c>
      <c r="B5" s="349" t="s">
        <v>487</v>
      </c>
      <c r="C5" s="348" t="s">
        <v>488</v>
      </c>
      <c r="D5" s="348" t="s">
        <v>489</v>
      </c>
      <c r="E5" s="348" t="s">
        <v>490</v>
      </c>
      <c r="F5" s="348" t="s">
        <v>491</v>
      </c>
      <c r="G5" s="348" t="s">
        <v>492</v>
      </c>
      <c r="H5" s="249"/>
    </row>
    <row r="6" spans="1:8" ht="15.75" customHeight="1" x14ac:dyDescent="0.25">
      <c r="A6" s="343" t="s">
        <v>472</v>
      </c>
      <c r="B6" s="59">
        <f t="shared" ref="B6:G6" si="0">SUM(B7:B15)</f>
        <v>516635702.09999996</v>
      </c>
      <c r="C6" s="59">
        <f t="shared" si="0"/>
        <v>506047309.06999999</v>
      </c>
      <c r="D6" s="59">
        <f t="shared" si="0"/>
        <v>583973235.33000004</v>
      </c>
      <c r="E6" s="59">
        <f t="shared" si="0"/>
        <v>606089389.44000006</v>
      </c>
      <c r="F6" s="59">
        <f t="shared" si="0"/>
        <v>773054695.92999995</v>
      </c>
      <c r="G6" s="338">
        <f t="shared" si="0"/>
        <v>543864429.34000003</v>
      </c>
    </row>
    <row r="7" spans="1:8" x14ac:dyDescent="0.25">
      <c r="A7" s="344" t="s">
        <v>473</v>
      </c>
      <c r="B7" s="342">
        <v>263839009.44999999</v>
      </c>
      <c r="C7" s="44">
        <v>282840677.99000001</v>
      </c>
      <c r="D7" s="44">
        <v>271192623.75999999</v>
      </c>
      <c r="E7" s="44">
        <v>289291379.61000001</v>
      </c>
      <c r="F7" s="44">
        <v>301737380.81</v>
      </c>
      <c r="G7" s="339">
        <v>232980643.33000001</v>
      </c>
    </row>
    <row r="8" spans="1:8" ht="15.75" customHeight="1" x14ac:dyDescent="0.25">
      <c r="A8" s="344" t="s">
        <v>474</v>
      </c>
      <c r="B8" s="342">
        <v>21659669.399999999</v>
      </c>
      <c r="C8" s="44">
        <v>30518159.030000001</v>
      </c>
      <c r="D8" s="44">
        <v>33093245.960000001</v>
      </c>
      <c r="E8" s="44">
        <v>35424166.979999997</v>
      </c>
      <c r="F8" s="44">
        <v>60182347.93</v>
      </c>
      <c r="G8" s="339">
        <v>48816730.670000002</v>
      </c>
    </row>
    <row r="9" spans="1:8" x14ac:dyDescent="0.25">
      <c r="A9" s="344" t="s">
        <v>475</v>
      </c>
      <c r="B9" s="342">
        <v>115576858.28</v>
      </c>
      <c r="C9" s="44">
        <v>114948459.67</v>
      </c>
      <c r="D9" s="44">
        <v>110391617.15000001</v>
      </c>
      <c r="E9" s="44">
        <v>109695131.93000001</v>
      </c>
      <c r="F9" s="44">
        <v>132240070.05</v>
      </c>
      <c r="G9" s="339">
        <v>104843594.01000001</v>
      </c>
    </row>
    <row r="10" spans="1:8" x14ac:dyDescent="0.25">
      <c r="A10" s="344" t="s">
        <v>476</v>
      </c>
      <c r="B10" s="342">
        <v>68421169.030000001</v>
      </c>
      <c r="C10" s="44">
        <v>41666819.479999997</v>
      </c>
      <c r="D10" s="44">
        <v>87117275.629999995</v>
      </c>
      <c r="E10" s="44">
        <v>93499171.370000005</v>
      </c>
      <c r="F10" s="44">
        <v>125883222.47</v>
      </c>
      <c r="G10" s="339">
        <v>112041945.18000001</v>
      </c>
    </row>
    <row r="11" spans="1:8" x14ac:dyDescent="0.25">
      <c r="A11" s="344" t="s">
        <v>477</v>
      </c>
      <c r="B11" s="342">
        <v>3563769.85</v>
      </c>
      <c r="C11" s="44">
        <v>18015287.449999999</v>
      </c>
      <c r="D11" s="44">
        <v>65193254</v>
      </c>
      <c r="E11" s="44">
        <v>14204670.24</v>
      </c>
      <c r="F11" s="44">
        <v>25062112.91</v>
      </c>
      <c r="G11" s="339">
        <v>8159434.8300000001</v>
      </c>
    </row>
    <row r="12" spans="1:8" x14ac:dyDescent="0.25">
      <c r="A12" s="344" t="s">
        <v>478</v>
      </c>
      <c r="B12" s="342">
        <v>20639998.149999999</v>
      </c>
      <c r="C12" s="44">
        <v>18057905.449999999</v>
      </c>
      <c r="D12" s="44">
        <v>16985218.829999998</v>
      </c>
      <c r="E12" s="44">
        <v>63974869.310000002</v>
      </c>
      <c r="F12" s="44">
        <v>127949561.76000001</v>
      </c>
      <c r="G12" s="339">
        <v>37022081.32</v>
      </c>
    </row>
    <row r="13" spans="1:8" x14ac:dyDescent="0.25">
      <c r="A13" s="345" t="s">
        <v>479</v>
      </c>
      <c r="B13" s="342">
        <v>0</v>
      </c>
      <c r="C13" s="44">
        <v>0</v>
      </c>
      <c r="D13" s="44">
        <v>0</v>
      </c>
      <c r="E13" s="44">
        <v>0</v>
      </c>
      <c r="F13" s="44">
        <v>0</v>
      </c>
      <c r="G13" s="339">
        <v>0</v>
      </c>
    </row>
    <row r="14" spans="1:8" x14ac:dyDescent="0.25">
      <c r="A14" s="344" t="s">
        <v>480</v>
      </c>
      <c r="B14" s="342">
        <v>13036806.380000001</v>
      </c>
      <c r="C14" s="44">
        <v>0</v>
      </c>
      <c r="D14" s="44">
        <v>0</v>
      </c>
      <c r="E14" s="44">
        <v>0</v>
      </c>
      <c r="F14" s="44">
        <v>0</v>
      </c>
      <c r="G14" s="339">
        <v>0</v>
      </c>
    </row>
    <row r="15" spans="1:8" x14ac:dyDescent="0.25">
      <c r="A15" s="344" t="s">
        <v>481</v>
      </c>
      <c r="B15" s="342">
        <v>9898421.5600000005</v>
      </c>
      <c r="C15" s="44">
        <v>0</v>
      </c>
      <c r="D15" s="44">
        <v>0</v>
      </c>
      <c r="E15" s="44">
        <v>0</v>
      </c>
      <c r="F15" s="44">
        <v>0</v>
      </c>
      <c r="G15" s="339">
        <v>0</v>
      </c>
    </row>
    <row r="16" spans="1:8" x14ac:dyDescent="0.25">
      <c r="A16" s="344"/>
      <c r="B16" s="342"/>
      <c r="C16" s="44"/>
      <c r="D16" s="44"/>
      <c r="E16" s="44"/>
      <c r="F16" s="44"/>
      <c r="G16" s="339"/>
    </row>
    <row r="17" spans="1:7" x14ac:dyDescent="0.25">
      <c r="A17" s="343" t="s">
        <v>482</v>
      </c>
      <c r="B17" s="59">
        <f>SUM(B18:B26)</f>
        <v>248395398.59</v>
      </c>
      <c r="C17" s="59">
        <f t="shared" ref="C17:G17" si="1">SUM(C18:C26)</f>
        <v>346140546.33000004</v>
      </c>
      <c r="D17" s="59">
        <f t="shared" si="1"/>
        <v>247272524.09999996</v>
      </c>
      <c r="E17" s="59">
        <f t="shared" si="1"/>
        <v>232172791.52000001</v>
      </c>
      <c r="F17" s="59">
        <f t="shared" si="1"/>
        <v>518626524.43000001</v>
      </c>
      <c r="G17" s="338">
        <f t="shared" si="1"/>
        <v>158487200.03999999</v>
      </c>
    </row>
    <row r="18" spans="1:7" x14ac:dyDescent="0.25">
      <c r="A18" s="344" t="s">
        <v>473</v>
      </c>
      <c r="B18" s="45">
        <v>18547826.41</v>
      </c>
      <c r="C18" s="45">
        <v>32669346.059999999</v>
      </c>
      <c r="D18" s="45">
        <v>54883879.719999999</v>
      </c>
      <c r="E18" s="45">
        <v>67314595.150000006</v>
      </c>
      <c r="F18" s="45">
        <v>103683451.18000001</v>
      </c>
      <c r="G18" s="340">
        <v>66669804.5</v>
      </c>
    </row>
    <row r="19" spans="1:7" x14ac:dyDescent="0.25">
      <c r="A19" s="344" t="s">
        <v>474</v>
      </c>
      <c r="B19" s="45">
        <v>27677946.469999999</v>
      </c>
      <c r="C19" s="45">
        <v>29902174.940000001</v>
      </c>
      <c r="D19" s="45">
        <v>68510476.849999994</v>
      </c>
      <c r="E19" s="45">
        <v>41412561.799999997</v>
      </c>
      <c r="F19" s="45">
        <v>46426240.039999999</v>
      </c>
      <c r="G19" s="340">
        <v>18563489.07</v>
      </c>
    </row>
    <row r="20" spans="1:7" x14ac:dyDescent="0.25">
      <c r="A20" s="344" t="s">
        <v>475</v>
      </c>
      <c r="B20" s="45">
        <v>45942963.479999997</v>
      </c>
      <c r="C20" s="45">
        <v>24620644.82</v>
      </c>
      <c r="D20" s="45">
        <v>32285077.07</v>
      </c>
      <c r="E20" s="45">
        <v>13786138.34</v>
      </c>
      <c r="F20" s="45">
        <v>44868711.100000001</v>
      </c>
      <c r="G20" s="340">
        <v>4357826.6900000004</v>
      </c>
    </row>
    <row r="21" spans="1:7" x14ac:dyDescent="0.25">
      <c r="A21" s="344" t="s">
        <v>476</v>
      </c>
      <c r="B21" s="45">
        <v>19984394.920000002</v>
      </c>
      <c r="C21" s="45">
        <v>56181503.119999997</v>
      </c>
      <c r="D21" s="45">
        <v>3430071.07</v>
      </c>
      <c r="E21" s="45">
        <v>7050076.79</v>
      </c>
      <c r="F21" s="45">
        <v>5651689.2800000003</v>
      </c>
      <c r="G21" s="340">
        <v>273900</v>
      </c>
    </row>
    <row r="22" spans="1:7" x14ac:dyDescent="0.25">
      <c r="A22" s="345" t="s">
        <v>477</v>
      </c>
      <c r="B22" s="45">
        <v>13370146.57</v>
      </c>
      <c r="C22" s="45">
        <v>39320566</v>
      </c>
      <c r="D22" s="45">
        <v>15717864</v>
      </c>
      <c r="E22" s="45">
        <v>2025513.79</v>
      </c>
      <c r="F22" s="45">
        <v>93967124.530000001</v>
      </c>
      <c r="G22" s="340">
        <v>30811468.59</v>
      </c>
    </row>
    <row r="23" spans="1:7" x14ac:dyDescent="0.25">
      <c r="A23" s="345" t="s">
        <v>478</v>
      </c>
      <c r="B23" s="45">
        <v>114135475.20999999</v>
      </c>
      <c r="C23" s="45">
        <v>148927801.03</v>
      </c>
      <c r="D23" s="45">
        <v>50168276.009999998</v>
      </c>
      <c r="E23" s="45">
        <v>84255691.640000001</v>
      </c>
      <c r="F23" s="45">
        <v>209584615.56</v>
      </c>
      <c r="G23" s="340">
        <v>26913585.41</v>
      </c>
    </row>
    <row r="24" spans="1:7" x14ac:dyDescent="0.25">
      <c r="A24" s="345" t="s">
        <v>479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340">
        <v>0</v>
      </c>
    </row>
    <row r="25" spans="1:7" x14ac:dyDescent="0.25">
      <c r="A25" s="345" t="s">
        <v>483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340">
        <v>0</v>
      </c>
    </row>
    <row r="26" spans="1:7" x14ac:dyDescent="0.25">
      <c r="A26" s="345" t="s">
        <v>481</v>
      </c>
      <c r="B26" s="45">
        <v>8736645.5299999993</v>
      </c>
      <c r="C26" s="45">
        <v>14518510.359999999</v>
      </c>
      <c r="D26" s="45">
        <v>22276879.379999999</v>
      </c>
      <c r="E26" s="45">
        <v>16328214.01</v>
      </c>
      <c r="F26" s="45">
        <v>14444692.74</v>
      </c>
      <c r="G26" s="340">
        <v>10897125.779999999</v>
      </c>
    </row>
    <row r="27" spans="1:7" x14ac:dyDescent="0.25">
      <c r="A27" s="346" t="s">
        <v>458</v>
      </c>
      <c r="B27" s="46"/>
      <c r="C27" s="46"/>
      <c r="D27" s="46"/>
      <c r="E27" s="46"/>
      <c r="F27" s="46"/>
      <c r="G27" s="341"/>
    </row>
    <row r="28" spans="1:7" ht="14.45" customHeight="1" x14ac:dyDescent="0.25">
      <c r="A28" s="343" t="s">
        <v>484</v>
      </c>
      <c r="B28" s="59">
        <f>B17+B6</f>
        <v>765031100.68999994</v>
      </c>
      <c r="C28" s="59">
        <f t="shared" ref="C28:G28" si="2">C17+C6</f>
        <v>852187855.4000001</v>
      </c>
      <c r="D28" s="59">
        <f t="shared" si="2"/>
        <v>831245759.43000007</v>
      </c>
      <c r="E28" s="59">
        <f t="shared" si="2"/>
        <v>838262180.96000004</v>
      </c>
      <c r="F28" s="59">
        <f t="shared" si="2"/>
        <v>1291681220.3599999</v>
      </c>
      <c r="G28" s="338">
        <f t="shared" si="2"/>
        <v>702351629.38</v>
      </c>
    </row>
    <row r="29" spans="1:7" ht="15.75" thickBot="1" x14ac:dyDescent="0.3">
      <c r="A29" s="347"/>
      <c r="B29" s="336"/>
      <c r="C29" s="217"/>
      <c r="D29" s="217"/>
      <c r="E29" s="217"/>
      <c r="F29" s="217"/>
      <c r="G29" s="218"/>
    </row>
    <row r="31" spans="1:7" x14ac:dyDescent="0.25">
      <c r="A31" t="s">
        <v>501</v>
      </c>
    </row>
    <row r="32" spans="1:7" x14ac:dyDescent="0.25">
      <c r="A32" t="s">
        <v>502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N7" sqref="N7"/>
    </sheetView>
  </sheetViews>
  <sheetFormatPr baseColWidth="10" defaultColWidth="11" defaultRowHeight="15" x14ac:dyDescent="0.25"/>
  <cols>
    <col min="1" max="1" width="76.140625" customWidth="1"/>
    <col min="2" max="2" width="23" customWidth="1"/>
    <col min="3" max="3" width="19" customWidth="1"/>
    <col min="4" max="4" width="24.28515625" customWidth="1"/>
    <col min="5" max="5" width="21.28515625" customWidth="1"/>
    <col min="6" max="6" width="32" customWidth="1"/>
  </cols>
  <sheetData>
    <row r="1" spans="1:6" ht="41.1" customHeight="1" thickBot="1" x14ac:dyDescent="0.3">
      <c r="A1" s="278" t="s">
        <v>503</v>
      </c>
      <c r="B1" s="162"/>
      <c r="C1" s="162"/>
      <c r="D1" s="162"/>
      <c r="E1" s="162"/>
      <c r="F1" s="162"/>
    </row>
    <row r="2" spans="1:6" x14ac:dyDescent="0.25">
      <c r="A2" s="164" t="str">
        <f>'Formato 1'!A2</f>
        <v xml:space="preserve"> MUNICIPIO DE SALAMANCA, GUANAJUATO.</v>
      </c>
      <c r="B2" s="165"/>
      <c r="C2" s="165"/>
      <c r="D2" s="165"/>
      <c r="E2" s="165"/>
      <c r="F2" s="166"/>
    </row>
    <row r="3" spans="1:6" ht="15.75" thickBot="1" x14ac:dyDescent="0.3">
      <c r="A3" s="170" t="s">
        <v>504</v>
      </c>
      <c r="B3" s="171"/>
      <c r="C3" s="171"/>
      <c r="D3" s="171"/>
      <c r="E3" s="171"/>
      <c r="F3" s="172"/>
    </row>
    <row r="4" spans="1:6" ht="30.75" thickBot="1" x14ac:dyDescent="0.3">
      <c r="A4" s="275" t="s">
        <v>4</v>
      </c>
      <c r="B4" s="193" t="s">
        <v>505</v>
      </c>
      <c r="C4" s="193" t="s">
        <v>506</v>
      </c>
      <c r="D4" s="193" t="s">
        <v>507</v>
      </c>
      <c r="E4" s="193" t="s">
        <v>508</v>
      </c>
      <c r="F4" s="193" t="s">
        <v>509</v>
      </c>
    </row>
    <row r="5" spans="1:6" ht="15.75" customHeight="1" x14ac:dyDescent="0.25">
      <c r="A5" s="358" t="s">
        <v>510</v>
      </c>
      <c r="B5" s="80"/>
      <c r="C5" s="80"/>
      <c r="D5" s="80"/>
      <c r="E5" s="80"/>
      <c r="F5" s="359"/>
    </row>
    <row r="6" spans="1:6" ht="30" x14ac:dyDescent="0.25">
      <c r="A6" s="360" t="s">
        <v>511</v>
      </c>
      <c r="B6" s="79"/>
      <c r="C6" s="79"/>
      <c r="D6" s="79"/>
      <c r="E6" s="79"/>
      <c r="F6" s="361"/>
    </row>
    <row r="7" spans="1:6" ht="15.75" customHeight="1" x14ac:dyDescent="0.25">
      <c r="A7" s="360" t="s">
        <v>512</v>
      </c>
      <c r="B7" s="79"/>
      <c r="C7" s="79"/>
      <c r="D7" s="79"/>
      <c r="E7" s="79"/>
      <c r="F7" s="361"/>
    </row>
    <row r="8" spans="1:6" x14ac:dyDescent="0.25">
      <c r="A8" s="362"/>
      <c r="B8" s="79"/>
      <c r="C8" s="79"/>
      <c r="D8" s="79"/>
      <c r="E8" s="79"/>
      <c r="F8" s="361"/>
    </row>
    <row r="9" spans="1:6" ht="236.25" customHeight="1" x14ac:dyDescent="0.25">
      <c r="A9" s="363" t="s">
        <v>513</v>
      </c>
      <c r="B9" s="79"/>
      <c r="C9" s="79"/>
      <c r="D9" s="79"/>
      <c r="E9" s="79"/>
      <c r="F9" s="364" t="s">
        <v>613</v>
      </c>
    </row>
    <row r="10" spans="1:6" x14ac:dyDescent="0.25">
      <c r="A10" s="360" t="s">
        <v>514</v>
      </c>
      <c r="B10" s="83"/>
      <c r="C10" s="83"/>
      <c r="D10" s="83"/>
      <c r="E10" s="83"/>
      <c r="F10" s="365"/>
    </row>
    <row r="11" spans="1:6" x14ac:dyDescent="0.25">
      <c r="A11" s="267" t="s">
        <v>515</v>
      </c>
      <c r="B11" s="83"/>
      <c r="C11" s="83"/>
      <c r="D11" s="83"/>
      <c r="E11" s="83"/>
      <c r="F11" s="365"/>
    </row>
    <row r="12" spans="1:6" x14ac:dyDescent="0.25">
      <c r="A12" s="267" t="s">
        <v>516</v>
      </c>
      <c r="B12" s="83"/>
      <c r="C12" s="83"/>
      <c r="D12" s="83"/>
      <c r="E12" s="83"/>
      <c r="F12" s="365"/>
    </row>
    <row r="13" spans="1:6" x14ac:dyDescent="0.25">
      <c r="A13" s="267" t="s">
        <v>517</v>
      </c>
      <c r="B13" s="83"/>
      <c r="C13" s="83"/>
      <c r="D13" s="83"/>
      <c r="E13" s="83"/>
      <c r="F13" s="365"/>
    </row>
    <row r="14" spans="1:6" x14ac:dyDescent="0.25">
      <c r="A14" s="360" t="s">
        <v>518</v>
      </c>
      <c r="B14" s="83"/>
      <c r="C14" s="83"/>
      <c r="D14" s="83"/>
      <c r="E14" s="83"/>
      <c r="F14" s="365"/>
    </row>
    <row r="15" spans="1:6" x14ac:dyDescent="0.25">
      <c r="A15" s="267" t="s">
        <v>515</v>
      </c>
      <c r="B15" s="83"/>
      <c r="C15" s="83"/>
      <c r="D15" s="83"/>
      <c r="E15" s="83"/>
      <c r="F15" s="365"/>
    </row>
    <row r="16" spans="1:6" x14ac:dyDescent="0.25">
      <c r="A16" s="267" t="s">
        <v>516</v>
      </c>
      <c r="B16" s="84"/>
      <c r="C16" s="84"/>
      <c r="D16" s="84"/>
      <c r="E16" s="84"/>
      <c r="F16" s="366"/>
    </row>
    <row r="17" spans="1:6" x14ac:dyDescent="0.25">
      <c r="A17" s="267" t="s">
        <v>517</v>
      </c>
      <c r="B17" s="85"/>
      <c r="C17" s="85"/>
      <c r="D17" s="85"/>
      <c r="E17" s="85"/>
      <c r="F17" s="367"/>
    </row>
    <row r="18" spans="1:6" x14ac:dyDescent="0.25">
      <c r="A18" s="360" t="s">
        <v>519</v>
      </c>
      <c r="B18" s="85"/>
      <c r="C18" s="85"/>
      <c r="D18" s="85"/>
      <c r="E18" s="85"/>
      <c r="F18" s="367"/>
    </row>
    <row r="19" spans="1:6" x14ac:dyDescent="0.25">
      <c r="A19" s="360" t="s">
        <v>520</v>
      </c>
      <c r="B19" s="85"/>
      <c r="C19" s="85"/>
      <c r="D19" s="85"/>
      <c r="E19" s="85"/>
      <c r="F19" s="367"/>
    </row>
    <row r="20" spans="1:6" x14ac:dyDescent="0.25">
      <c r="A20" s="360" t="s">
        <v>521</v>
      </c>
      <c r="B20" s="86"/>
      <c r="C20" s="86"/>
      <c r="D20" s="86"/>
      <c r="E20" s="86"/>
      <c r="F20" s="368"/>
    </row>
    <row r="21" spans="1:6" x14ac:dyDescent="0.25">
      <c r="A21" s="360" t="s">
        <v>522</v>
      </c>
      <c r="B21" s="86"/>
      <c r="C21" s="86"/>
      <c r="D21" s="86"/>
      <c r="E21" s="86"/>
      <c r="F21" s="368"/>
    </row>
    <row r="22" spans="1:6" x14ac:dyDescent="0.25">
      <c r="A22" s="360" t="s">
        <v>523</v>
      </c>
      <c r="B22" s="86"/>
      <c r="C22" s="86"/>
      <c r="D22" s="86"/>
      <c r="E22" s="86"/>
      <c r="F22" s="368"/>
    </row>
    <row r="23" spans="1:6" x14ac:dyDescent="0.25">
      <c r="A23" s="360" t="s">
        <v>524</v>
      </c>
      <c r="B23" s="86"/>
      <c r="C23" s="86"/>
      <c r="D23" s="86"/>
      <c r="E23" s="86"/>
      <c r="F23" s="368"/>
    </row>
    <row r="24" spans="1:6" x14ac:dyDescent="0.25">
      <c r="A24" s="360" t="s">
        <v>525</v>
      </c>
      <c r="B24" s="81"/>
      <c r="C24" s="81"/>
      <c r="D24" s="81"/>
      <c r="E24" s="81"/>
      <c r="F24" s="369"/>
    </row>
    <row r="25" spans="1:6" x14ac:dyDescent="0.25">
      <c r="A25" s="360" t="s">
        <v>526</v>
      </c>
      <c r="B25" s="81"/>
      <c r="C25" s="81"/>
      <c r="D25" s="81"/>
      <c r="E25" s="81"/>
      <c r="F25" s="369"/>
    </row>
    <row r="26" spans="1:6" x14ac:dyDescent="0.25">
      <c r="A26" s="362"/>
      <c r="B26" s="82"/>
      <c r="C26" s="82"/>
      <c r="D26" s="82"/>
      <c r="E26" s="82"/>
      <c r="F26" s="370"/>
    </row>
    <row r="27" spans="1:6" ht="14.45" customHeight="1" x14ac:dyDescent="0.25">
      <c r="A27" s="363" t="s">
        <v>527</v>
      </c>
      <c r="B27" s="80"/>
      <c r="C27" s="80"/>
      <c r="D27" s="80"/>
      <c r="E27" s="80"/>
      <c r="F27" s="359"/>
    </row>
    <row r="28" spans="1:6" x14ac:dyDescent="0.25">
      <c r="A28" s="360" t="s">
        <v>528</v>
      </c>
      <c r="B28" s="48"/>
      <c r="C28" s="48"/>
      <c r="D28" s="48"/>
      <c r="E28" s="48"/>
      <c r="F28" s="196"/>
    </row>
    <row r="29" spans="1:6" x14ac:dyDescent="0.25">
      <c r="A29" s="334"/>
      <c r="B29" s="93"/>
      <c r="C29" s="93"/>
      <c r="D29" s="93"/>
      <c r="E29" s="93"/>
      <c r="F29" s="213"/>
    </row>
    <row r="30" spans="1:6" x14ac:dyDescent="0.25">
      <c r="A30" s="371" t="s">
        <v>529</v>
      </c>
      <c r="B30" s="93"/>
      <c r="C30" s="93"/>
      <c r="D30" s="93"/>
      <c r="E30" s="93"/>
      <c r="F30" s="213"/>
    </row>
    <row r="31" spans="1:6" x14ac:dyDescent="0.25">
      <c r="A31" s="372" t="s">
        <v>514</v>
      </c>
      <c r="B31" s="48"/>
      <c r="C31" s="48"/>
      <c r="D31" s="48"/>
      <c r="E31" s="48"/>
      <c r="F31" s="196"/>
    </row>
    <row r="32" spans="1:6" x14ac:dyDescent="0.25">
      <c r="A32" s="372" t="s">
        <v>518</v>
      </c>
      <c r="B32" s="48"/>
      <c r="C32" s="48"/>
      <c r="D32" s="48"/>
      <c r="E32" s="48"/>
      <c r="F32" s="196"/>
    </row>
    <row r="33" spans="1:6" x14ac:dyDescent="0.25">
      <c r="A33" s="372" t="s">
        <v>530</v>
      </c>
      <c r="B33" s="48"/>
      <c r="C33" s="48"/>
      <c r="D33" s="48"/>
      <c r="E33" s="48"/>
      <c r="F33" s="196"/>
    </row>
    <row r="34" spans="1:6" x14ac:dyDescent="0.25">
      <c r="A34" s="334"/>
      <c r="B34" s="93"/>
      <c r="C34" s="93"/>
      <c r="D34" s="93"/>
      <c r="E34" s="93"/>
      <c r="F34" s="213"/>
    </row>
    <row r="35" spans="1:6" x14ac:dyDescent="0.25">
      <c r="A35" s="371" t="s">
        <v>531</v>
      </c>
      <c r="B35" s="93"/>
      <c r="C35" s="93"/>
      <c r="D35" s="93"/>
      <c r="E35" s="93"/>
      <c r="F35" s="213"/>
    </row>
    <row r="36" spans="1:6" x14ac:dyDescent="0.25">
      <c r="A36" s="372" t="s">
        <v>532</v>
      </c>
      <c r="B36" s="93"/>
      <c r="C36" s="93"/>
      <c r="D36" s="93"/>
      <c r="E36" s="93"/>
      <c r="F36" s="213"/>
    </row>
    <row r="37" spans="1:6" x14ac:dyDescent="0.25">
      <c r="A37" s="372" t="s">
        <v>533</v>
      </c>
      <c r="B37" s="93"/>
      <c r="C37" s="93"/>
      <c r="D37" s="93"/>
      <c r="E37" s="93"/>
      <c r="F37" s="213"/>
    </row>
    <row r="38" spans="1:6" x14ac:dyDescent="0.25">
      <c r="A38" s="372" t="s">
        <v>534</v>
      </c>
      <c r="B38" s="93"/>
      <c r="C38" s="93"/>
      <c r="D38" s="93"/>
      <c r="E38" s="93"/>
      <c r="F38" s="213"/>
    </row>
    <row r="39" spans="1:6" x14ac:dyDescent="0.25">
      <c r="A39" s="334"/>
      <c r="B39" s="93"/>
      <c r="C39" s="93"/>
      <c r="D39" s="93"/>
      <c r="E39" s="93"/>
      <c r="F39" s="213"/>
    </row>
    <row r="40" spans="1:6" x14ac:dyDescent="0.25">
      <c r="A40" s="371" t="s">
        <v>535</v>
      </c>
      <c r="B40" s="93"/>
      <c r="C40" s="93"/>
      <c r="D40" s="93"/>
      <c r="E40" s="93"/>
      <c r="F40" s="213"/>
    </row>
    <row r="41" spans="1:6" x14ac:dyDescent="0.25">
      <c r="A41" s="334"/>
      <c r="B41" s="93"/>
      <c r="C41" s="93"/>
      <c r="D41" s="93"/>
      <c r="E41" s="93"/>
      <c r="F41" s="213"/>
    </row>
    <row r="42" spans="1:6" x14ac:dyDescent="0.25">
      <c r="A42" s="371" t="s">
        <v>536</v>
      </c>
      <c r="B42" s="93"/>
      <c r="C42" s="93"/>
      <c r="D42" s="93"/>
      <c r="E42" s="93"/>
      <c r="F42" s="213"/>
    </row>
    <row r="43" spans="1:6" x14ac:dyDescent="0.25">
      <c r="A43" s="372" t="s">
        <v>537</v>
      </c>
      <c r="B43" s="48"/>
      <c r="C43" s="48"/>
      <c r="D43" s="48"/>
      <c r="E43" s="48"/>
      <c r="F43" s="196"/>
    </row>
    <row r="44" spans="1:6" x14ac:dyDescent="0.25">
      <c r="A44" s="372" t="s">
        <v>538</v>
      </c>
      <c r="B44" s="48"/>
      <c r="C44" s="48"/>
      <c r="D44" s="48"/>
      <c r="E44" s="48"/>
      <c r="F44" s="196"/>
    </row>
    <row r="45" spans="1:6" x14ac:dyDescent="0.25">
      <c r="A45" s="372" t="s">
        <v>539</v>
      </c>
      <c r="B45" s="48"/>
      <c r="C45" s="48"/>
      <c r="D45" s="48"/>
      <c r="E45" s="48"/>
      <c r="F45" s="196"/>
    </row>
    <row r="46" spans="1:6" x14ac:dyDescent="0.25">
      <c r="A46" s="334"/>
      <c r="B46" s="93"/>
      <c r="C46" s="93"/>
      <c r="D46" s="93"/>
      <c r="E46" s="93"/>
      <c r="F46" s="213"/>
    </row>
    <row r="47" spans="1:6" ht="30" x14ac:dyDescent="0.25">
      <c r="A47" s="371" t="s">
        <v>540</v>
      </c>
      <c r="B47" s="93"/>
      <c r="C47" s="93"/>
      <c r="D47" s="93"/>
      <c r="E47" s="93"/>
      <c r="F47" s="213"/>
    </row>
    <row r="48" spans="1:6" x14ac:dyDescent="0.25">
      <c r="A48" s="372" t="s">
        <v>538</v>
      </c>
      <c r="B48" s="48"/>
      <c r="C48" s="48"/>
      <c r="D48" s="48"/>
      <c r="E48" s="48"/>
      <c r="F48" s="196"/>
    </row>
    <row r="49" spans="1:6" x14ac:dyDescent="0.25">
      <c r="A49" s="372" t="s">
        <v>539</v>
      </c>
      <c r="B49" s="48"/>
      <c r="C49" s="48"/>
      <c r="D49" s="48"/>
      <c r="E49" s="48"/>
      <c r="F49" s="196"/>
    </row>
    <row r="50" spans="1:6" x14ac:dyDescent="0.25">
      <c r="A50" s="334"/>
      <c r="B50" s="93"/>
      <c r="C50" s="93"/>
      <c r="D50" s="93"/>
      <c r="E50" s="93"/>
      <c r="F50" s="213"/>
    </row>
    <row r="51" spans="1:6" x14ac:dyDescent="0.25">
      <c r="A51" s="371" t="s">
        <v>541</v>
      </c>
      <c r="B51" s="93"/>
      <c r="C51" s="93"/>
      <c r="D51" s="93"/>
      <c r="E51" s="93"/>
      <c r="F51" s="213"/>
    </row>
    <row r="52" spans="1:6" x14ac:dyDescent="0.25">
      <c r="A52" s="372" t="s">
        <v>538</v>
      </c>
      <c r="B52" s="48"/>
      <c r="C52" s="48"/>
      <c r="D52" s="48"/>
      <c r="E52" s="48"/>
      <c r="F52" s="196"/>
    </row>
    <row r="53" spans="1:6" x14ac:dyDescent="0.25">
      <c r="A53" s="372" t="s">
        <v>539</v>
      </c>
      <c r="B53" s="48"/>
      <c r="C53" s="48"/>
      <c r="D53" s="48"/>
      <c r="E53" s="48"/>
      <c r="F53" s="196"/>
    </row>
    <row r="54" spans="1:6" x14ac:dyDescent="0.25">
      <c r="A54" s="372" t="s">
        <v>542</v>
      </c>
      <c r="B54" s="48"/>
      <c r="C54" s="48"/>
      <c r="D54" s="48"/>
      <c r="E54" s="48"/>
      <c r="F54" s="196"/>
    </row>
    <row r="55" spans="1:6" x14ac:dyDescent="0.25">
      <c r="A55" s="334"/>
      <c r="B55" s="93"/>
      <c r="C55" s="93"/>
      <c r="D55" s="93"/>
      <c r="E55" s="93"/>
      <c r="F55" s="213"/>
    </row>
    <row r="56" spans="1:6" x14ac:dyDescent="0.25">
      <c r="A56" s="371" t="s">
        <v>543</v>
      </c>
      <c r="B56" s="93"/>
      <c r="C56" s="93"/>
      <c r="D56" s="93"/>
      <c r="E56" s="93"/>
      <c r="F56" s="213"/>
    </row>
    <row r="57" spans="1:6" x14ac:dyDescent="0.25">
      <c r="A57" s="372" t="s">
        <v>538</v>
      </c>
      <c r="B57" s="48"/>
      <c r="C57" s="48"/>
      <c r="D57" s="48"/>
      <c r="E57" s="48"/>
      <c r="F57" s="196"/>
    </row>
    <row r="58" spans="1:6" x14ac:dyDescent="0.25">
      <c r="A58" s="372" t="s">
        <v>539</v>
      </c>
      <c r="B58" s="48"/>
      <c r="C58" s="48"/>
      <c r="D58" s="48"/>
      <c r="E58" s="48"/>
      <c r="F58" s="196"/>
    </row>
    <row r="59" spans="1:6" x14ac:dyDescent="0.25">
      <c r="A59" s="334"/>
      <c r="B59" s="93"/>
      <c r="C59" s="93"/>
      <c r="D59" s="93"/>
      <c r="E59" s="93"/>
      <c r="F59" s="213"/>
    </row>
    <row r="60" spans="1:6" x14ac:dyDescent="0.25">
      <c r="A60" s="371" t="s">
        <v>544</v>
      </c>
      <c r="B60" s="93"/>
      <c r="C60" s="93"/>
      <c r="D60" s="93"/>
      <c r="E60" s="93"/>
      <c r="F60" s="213"/>
    </row>
    <row r="61" spans="1:6" x14ac:dyDescent="0.25">
      <c r="A61" s="372" t="s">
        <v>545</v>
      </c>
      <c r="B61" s="77"/>
      <c r="C61" s="77"/>
      <c r="D61" s="77"/>
      <c r="E61" s="77"/>
      <c r="F61" s="357"/>
    </row>
    <row r="62" spans="1:6" x14ac:dyDescent="0.25">
      <c r="A62" s="372" t="s">
        <v>546</v>
      </c>
      <c r="B62" s="87"/>
      <c r="C62" s="87"/>
      <c r="D62" s="87"/>
      <c r="E62" s="87"/>
      <c r="F62" s="373"/>
    </row>
    <row r="63" spans="1:6" x14ac:dyDescent="0.25">
      <c r="A63" s="334"/>
      <c r="B63" s="77"/>
      <c r="C63" s="77"/>
      <c r="D63" s="77"/>
      <c r="E63" s="77"/>
      <c r="F63" s="357"/>
    </row>
    <row r="64" spans="1:6" x14ac:dyDescent="0.25">
      <c r="A64" s="371" t="s">
        <v>547</v>
      </c>
      <c r="B64" s="77"/>
      <c r="C64" s="77"/>
      <c r="D64" s="77"/>
      <c r="E64" s="77"/>
      <c r="F64" s="357"/>
    </row>
    <row r="65" spans="1:6" x14ac:dyDescent="0.25">
      <c r="A65" s="372" t="s">
        <v>548</v>
      </c>
      <c r="B65" s="77"/>
      <c r="C65" s="77"/>
      <c r="D65" s="77"/>
      <c r="E65" s="77"/>
      <c r="F65" s="357"/>
    </row>
    <row r="66" spans="1:6" x14ac:dyDescent="0.25">
      <c r="A66" s="372" t="s">
        <v>549</v>
      </c>
      <c r="B66" s="78"/>
      <c r="C66" s="93"/>
      <c r="D66" s="78"/>
      <c r="E66" s="78"/>
      <c r="F66" s="374"/>
    </row>
    <row r="67" spans="1:6" ht="15.75" thickBot="1" x14ac:dyDescent="0.3">
      <c r="A67" s="188"/>
      <c r="B67" s="217"/>
      <c r="C67" s="217"/>
      <c r="D67" s="217"/>
      <c r="E67" s="217"/>
      <c r="F67" s="21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8" customWidth="1"/>
    <col min="2" max="3" width="16.42578125" style="38" customWidth="1"/>
    <col min="4" max="4" width="16.28515625" style="38" customWidth="1"/>
    <col min="5" max="5" width="17" style="38" customWidth="1"/>
    <col min="6" max="6" width="14.7109375" style="38" customWidth="1"/>
    <col min="7" max="7" width="15.5703125" style="38" customWidth="1"/>
    <col min="8" max="163" width="11.5703125" style="38"/>
    <col min="164" max="164" width="47.7109375" style="38" customWidth="1"/>
    <col min="165" max="166" width="16.42578125" style="38" customWidth="1"/>
    <col min="167" max="167" width="16.28515625" style="38" customWidth="1"/>
    <col min="168" max="168" width="17" style="38" customWidth="1"/>
    <col min="169" max="169" width="14.7109375" style="38" customWidth="1"/>
    <col min="170" max="170" width="15.5703125" style="38" customWidth="1"/>
    <col min="171" max="419" width="11.5703125" style="38"/>
    <col min="420" max="420" width="47.7109375" style="38" customWidth="1"/>
    <col min="421" max="422" width="16.42578125" style="38" customWidth="1"/>
    <col min="423" max="423" width="16.28515625" style="38" customWidth="1"/>
    <col min="424" max="424" width="17" style="38" customWidth="1"/>
    <col min="425" max="425" width="14.7109375" style="38" customWidth="1"/>
    <col min="426" max="426" width="15.5703125" style="38" customWidth="1"/>
    <col min="427" max="675" width="11.5703125" style="38"/>
    <col min="676" max="676" width="47.7109375" style="38" customWidth="1"/>
    <col min="677" max="678" width="16.42578125" style="38" customWidth="1"/>
    <col min="679" max="679" width="16.28515625" style="38" customWidth="1"/>
    <col min="680" max="680" width="17" style="38" customWidth="1"/>
    <col min="681" max="681" width="14.7109375" style="38" customWidth="1"/>
    <col min="682" max="682" width="15.5703125" style="38" customWidth="1"/>
    <col min="683" max="931" width="11.5703125" style="38"/>
    <col min="932" max="932" width="47.7109375" style="38" customWidth="1"/>
    <col min="933" max="934" width="16.42578125" style="38" customWidth="1"/>
    <col min="935" max="935" width="16.28515625" style="38" customWidth="1"/>
    <col min="936" max="936" width="17" style="38" customWidth="1"/>
    <col min="937" max="937" width="14.7109375" style="38" customWidth="1"/>
    <col min="938" max="938" width="15.5703125" style="38" customWidth="1"/>
    <col min="939" max="1187" width="11.5703125" style="38"/>
    <col min="1188" max="1188" width="47.7109375" style="38" customWidth="1"/>
    <col min="1189" max="1190" width="16.42578125" style="38" customWidth="1"/>
    <col min="1191" max="1191" width="16.28515625" style="38" customWidth="1"/>
    <col min="1192" max="1192" width="17" style="38" customWidth="1"/>
    <col min="1193" max="1193" width="14.7109375" style="38" customWidth="1"/>
    <col min="1194" max="1194" width="15.5703125" style="38" customWidth="1"/>
    <col min="1195" max="1443" width="11.5703125" style="38"/>
    <col min="1444" max="1444" width="47.7109375" style="38" customWidth="1"/>
    <col min="1445" max="1446" width="16.42578125" style="38" customWidth="1"/>
    <col min="1447" max="1447" width="16.28515625" style="38" customWidth="1"/>
    <col min="1448" max="1448" width="17" style="38" customWidth="1"/>
    <col min="1449" max="1449" width="14.7109375" style="38" customWidth="1"/>
    <col min="1450" max="1450" width="15.5703125" style="38" customWidth="1"/>
    <col min="1451" max="1699" width="11.5703125" style="38"/>
    <col min="1700" max="1700" width="47.7109375" style="38" customWidth="1"/>
    <col min="1701" max="1702" width="16.42578125" style="38" customWidth="1"/>
    <col min="1703" max="1703" width="16.28515625" style="38" customWidth="1"/>
    <col min="1704" max="1704" width="17" style="38" customWidth="1"/>
    <col min="1705" max="1705" width="14.7109375" style="38" customWidth="1"/>
    <col min="1706" max="1706" width="15.5703125" style="38" customWidth="1"/>
    <col min="1707" max="1955" width="11.5703125" style="38"/>
    <col min="1956" max="1956" width="47.7109375" style="38" customWidth="1"/>
    <col min="1957" max="1958" width="16.42578125" style="38" customWidth="1"/>
    <col min="1959" max="1959" width="16.28515625" style="38" customWidth="1"/>
    <col min="1960" max="1960" width="17" style="38" customWidth="1"/>
    <col min="1961" max="1961" width="14.7109375" style="38" customWidth="1"/>
    <col min="1962" max="1962" width="15.5703125" style="38" customWidth="1"/>
    <col min="1963" max="2211" width="11.5703125" style="38"/>
    <col min="2212" max="2212" width="47.7109375" style="38" customWidth="1"/>
    <col min="2213" max="2214" width="16.42578125" style="38" customWidth="1"/>
    <col min="2215" max="2215" width="16.28515625" style="38" customWidth="1"/>
    <col min="2216" max="2216" width="17" style="38" customWidth="1"/>
    <col min="2217" max="2217" width="14.7109375" style="38" customWidth="1"/>
    <col min="2218" max="2218" width="15.5703125" style="38" customWidth="1"/>
    <col min="2219" max="2467" width="11.5703125" style="38"/>
    <col min="2468" max="2468" width="47.7109375" style="38" customWidth="1"/>
    <col min="2469" max="2470" width="16.42578125" style="38" customWidth="1"/>
    <col min="2471" max="2471" width="16.28515625" style="38" customWidth="1"/>
    <col min="2472" max="2472" width="17" style="38" customWidth="1"/>
    <col min="2473" max="2473" width="14.7109375" style="38" customWidth="1"/>
    <col min="2474" max="2474" width="15.5703125" style="38" customWidth="1"/>
    <col min="2475" max="2723" width="11.5703125" style="38"/>
    <col min="2724" max="2724" width="47.7109375" style="38" customWidth="1"/>
    <col min="2725" max="2726" width="16.42578125" style="38" customWidth="1"/>
    <col min="2727" max="2727" width="16.28515625" style="38" customWidth="1"/>
    <col min="2728" max="2728" width="17" style="38" customWidth="1"/>
    <col min="2729" max="2729" width="14.7109375" style="38" customWidth="1"/>
    <col min="2730" max="2730" width="15.5703125" style="38" customWidth="1"/>
    <col min="2731" max="2979" width="11.5703125" style="38"/>
    <col min="2980" max="2980" width="47.7109375" style="38" customWidth="1"/>
    <col min="2981" max="2982" width="16.42578125" style="38" customWidth="1"/>
    <col min="2983" max="2983" width="16.28515625" style="38" customWidth="1"/>
    <col min="2984" max="2984" width="17" style="38" customWidth="1"/>
    <col min="2985" max="2985" width="14.7109375" style="38" customWidth="1"/>
    <col min="2986" max="2986" width="15.5703125" style="38" customWidth="1"/>
    <col min="2987" max="3235" width="11.5703125" style="38"/>
    <col min="3236" max="3236" width="47.7109375" style="38" customWidth="1"/>
    <col min="3237" max="3238" width="16.42578125" style="38" customWidth="1"/>
    <col min="3239" max="3239" width="16.28515625" style="38" customWidth="1"/>
    <col min="3240" max="3240" width="17" style="38" customWidth="1"/>
    <col min="3241" max="3241" width="14.7109375" style="38" customWidth="1"/>
    <col min="3242" max="3242" width="15.5703125" style="38" customWidth="1"/>
    <col min="3243" max="3491" width="11.5703125" style="38"/>
    <col min="3492" max="3492" width="47.7109375" style="38" customWidth="1"/>
    <col min="3493" max="3494" width="16.42578125" style="38" customWidth="1"/>
    <col min="3495" max="3495" width="16.28515625" style="38" customWidth="1"/>
    <col min="3496" max="3496" width="17" style="38" customWidth="1"/>
    <col min="3497" max="3497" width="14.7109375" style="38" customWidth="1"/>
    <col min="3498" max="3498" width="15.5703125" style="38" customWidth="1"/>
    <col min="3499" max="3747" width="11.5703125" style="38"/>
    <col min="3748" max="3748" width="47.7109375" style="38" customWidth="1"/>
    <col min="3749" max="3750" width="16.42578125" style="38" customWidth="1"/>
    <col min="3751" max="3751" width="16.28515625" style="38" customWidth="1"/>
    <col min="3752" max="3752" width="17" style="38" customWidth="1"/>
    <col min="3753" max="3753" width="14.7109375" style="38" customWidth="1"/>
    <col min="3754" max="3754" width="15.5703125" style="38" customWidth="1"/>
    <col min="3755" max="4003" width="11.5703125" style="38"/>
    <col min="4004" max="4004" width="47.7109375" style="38" customWidth="1"/>
    <col min="4005" max="4006" width="16.42578125" style="38" customWidth="1"/>
    <col min="4007" max="4007" width="16.28515625" style="38" customWidth="1"/>
    <col min="4008" max="4008" width="17" style="38" customWidth="1"/>
    <col min="4009" max="4009" width="14.7109375" style="38" customWidth="1"/>
    <col min="4010" max="4010" width="15.5703125" style="38" customWidth="1"/>
    <col min="4011" max="4259" width="11.5703125" style="38"/>
    <col min="4260" max="4260" width="47.7109375" style="38" customWidth="1"/>
    <col min="4261" max="4262" width="16.42578125" style="38" customWidth="1"/>
    <col min="4263" max="4263" width="16.28515625" style="38" customWidth="1"/>
    <col min="4264" max="4264" width="17" style="38" customWidth="1"/>
    <col min="4265" max="4265" width="14.7109375" style="38" customWidth="1"/>
    <col min="4266" max="4266" width="15.5703125" style="38" customWidth="1"/>
    <col min="4267" max="4515" width="11.5703125" style="38"/>
    <col min="4516" max="4516" width="47.7109375" style="38" customWidth="1"/>
    <col min="4517" max="4518" width="16.42578125" style="38" customWidth="1"/>
    <col min="4519" max="4519" width="16.28515625" style="38" customWidth="1"/>
    <col min="4520" max="4520" width="17" style="38" customWidth="1"/>
    <col min="4521" max="4521" width="14.7109375" style="38" customWidth="1"/>
    <col min="4522" max="4522" width="15.5703125" style="38" customWidth="1"/>
    <col min="4523" max="4771" width="11.5703125" style="38"/>
    <col min="4772" max="4772" width="47.7109375" style="38" customWidth="1"/>
    <col min="4773" max="4774" width="16.42578125" style="38" customWidth="1"/>
    <col min="4775" max="4775" width="16.28515625" style="38" customWidth="1"/>
    <col min="4776" max="4776" width="17" style="38" customWidth="1"/>
    <col min="4777" max="4777" width="14.7109375" style="38" customWidth="1"/>
    <col min="4778" max="4778" width="15.5703125" style="38" customWidth="1"/>
    <col min="4779" max="5027" width="11.5703125" style="38"/>
    <col min="5028" max="5028" width="47.7109375" style="38" customWidth="1"/>
    <col min="5029" max="5030" width="16.42578125" style="38" customWidth="1"/>
    <col min="5031" max="5031" width="16.28515625" style="38" customWidth="1"/>
    <col min="5032" max="5032" width="17" style="38" customWidth="1"/>
    <col min="5033" max="5033" width="14.7109375" style="38" customWidth="1"/>
    <col min="5034" max="5034" width="15.5703125" style="38" customWidth="1"/>
    <col min="5035" max="5283" width="11.5703125" style="38"/>
    <col min="5284" max="5284" width="47.7109375" style="38" customWidth="1"/>
    <col min="5285" max="5286" width="16.42578125" style="38" customWidth="1"/>
    <col min="5287" max="5287" width="16.28515625" style="38" customWidth="1"/>
    <col min="5288" max="5288" width="17" style="38" customWidth="1"/>
    <col min="5289" max="5289" width="14.7109375" style="38" customWidth="1"/>
    <col min="5290" max="5290" width="15.5703125" style="38" customWidth="1"/>
    <col min="5291" max="5539" width="11.5703125" style="38"/>
    <col min="5540" max="5540" width="47.7109375" style="38" customWidth="1"/>
    <col min="5541" max="5542" width="16.42578125" style="38" customWidth="1"/>
    <col min="5543" max="5543" width="16.28515625" style="38" customWidth="1"/>
    <col min="5544" max="5544" width="17" style="38" customWidth="1"/>
    <col min="5545" max="5545" width="14.7109375" style="38" customWidth="1"/>
    <col min="5546" max="5546" width="15.5703125" style="38" customWidth="1"/>
    <col min="5547" max="5795" width="11.5703125" style="38"/>
    <col min="5796" max="5796" width="47.7109375" style="38" customWidth="1"/>
    <col min="5797" max="5798" width="16.42578125" style="38" customWidth="1"/>
    <col min="5799" max="5799" width="16.28515625" style="38" customWidth="1"/>
    <col min="5800" max="5800" width="17" style="38" customWidth="1"/>
    <col min="5801" max="5801" width="14.7109375" style="38" customWidth="1"/>
    <col min="5802" max="5802" width="15.5703125" style="38" customWidth="1"/>
    <col min="5803" max="6051" width="11.5703125" style="38"/>
    <col min="6052" max="6052" width="47.7109375" style="38" customWidth="1"/>
    <col min="6053" max="6054" width="16.42578125" style="38" customWidth="1"/>
    <col min="6055" max="6055" width="16.28515625" style="38" customWidth="1"/>
    <col min="6056" max="6056" width="17" style="38" customWidth="1"/>
    <col min="6057" max="6057" width="14.7109375" style="38" customWidth="1"/>
    <col min="6058" max="6058" width="15.5703125" style="38" customWidth="1"/>
    <col min="6059" max="6307" width="11.5703125" style="38"/>
    <col min="6308" max="6308" width="47.7109375" style="38" customWidth="1"/>
    <col min="6309" max="6310" width="16.42578125" style="38" customWidth="1"/>
    <col min="6311" max="6311" width="16.28515625" style="38" customWidth="1"/>
    <col min="6312" max="6312" width="17" style="38" customWidth="1"/>
    <col min="6313" max="6313" width="14.7109375" style="38" customWidth="1"/>
    <col min="6314" max="6314" width="15.5703125" style="38" customWidth="1"/>
    <col min="6315" max="6563" width="11.5703125" style="38"/>
    <col min="6564" max="6564" width="47.7109375" style="38" customWidth="1"/>
    <col min="6565" max="6566" width="16.42578125" style="38" customWidth="1"/>
    <col min="6567" max="6567" width="16.28515625" style="38" customWidth="1"/>
    <col min="6568" max="6568" width="17" style="38" customWidth="1"/>
    <col min="6569" max="6569" width="14.7109375" style="38" customWidth="1"/>
    <col min="6570" max="6570" width="15.5703125" style="38" customWidth="1"/>
    <col min="6571" max="6819" width="11.5703125" style="38"/>
    <col min="6820" max="6820" width="47.7109375" style="38" customWidth="1"/>
    <col min="6821" max="6822" width="16.42578125" style="38" customWidth="1"/>
    <col min="6823" max="6823" width="16.28515625" style="38" customWidth="1"/>
    <col min="6824" max="6824" width="17" style="38" customWidth="1"/>
    <col min="6825" max="6825" width="14.7109375" style="38" customWidth="1"/>
    <col min="6826" max="6826" width="15.5703125" style="38" customWidth="1"/>
    <col min="6827" max="7075" width="11.5703125" style="38"/>
    <col min="7076" max="7076" width="47.7109375" style="38" customWidth="1"/>
    <col min="7077" max="7078" width="16.42578125" style="38" customWidth="1"/>
    <col min="7079" max="7079" width="16.28515625" style="38" customWidth="1"/>
    <col min="7080" max="7080" width="17" style="38" customWidth="1"/>
    <col min="7081" max="7081" width="14.7109375" style="38" customWidth="1"/>
    <col min="7082" max="7082" width="15.5703125" style="38" customWidth="1"/>
    <col min="7083" max="7331" width="11.5703125" style="38"/>
    <col min="7332" max="7332" width="47.7109375" style="38" customWidth="1"/>
    <col min="7333" max="7334" width="16.42578125" style="38" customWidth="1"/>
    <col min="7335" max="7335" width="16.28515625" style="38" customWidth="1"/>
    <col min="7336" max="7336" width="17" style="38" customWidth="1"/>
    <col min="7337" max="7337" width="14.7109375" style="38" customWidth="1"/>
    <col min="7338" max="7338" width="15.5703125" style="38" customWidth="1"/>
    <col min="7339" max="7587" width="11.5703125" style="38"/>
    <col min="7588" max="7588" width="47.7109375" style="38" customWidth="1"/>
    <col min="7589" max="7590" width="16.42578125" style="38" customWidth="1"/>
    <col min="7591" max="7591" width="16.28515625" style="38" customWidth="1"/>
    <col min="7592" max="7592" width="17" style="38" customWidth="1"/>
    <col min="7593" max="7593" width="14.7109375" style="38" customWidth="1"/>
    <col min="7594" max="7594" width="15.5703125" style="38" customWidth="1"/>
    <col min="7595" max="7843" width="11.5703125" style="38"/>
    <col min="7844" max="7844" width="47.7109375" style="38" customWidth="1"/>
    <col min="7845" max="7846" width="16.42578125" style="38" customWidth="1"/>
    <col min="7847" max="7847" width="16.28515625" style="38" customWidth="1"/>
    <col min="7848" max="7848" width="17" style="38" customWidth="1"/>
    <col min="7849" max="7849" width="14.7109375" style="38" customWidth="1"/>
    <col min="7850" max="7850" width="15.5703125" style="38" customWidth="1"/>
    <col min="7851" max="8099" width="11.5703125" style="38"/>
    <col min="8100" max="8100" width="47.7109375" style="38" customWidth="1"/>
    <col min="8101" max="8102" width="16.42578125" style="38" customWidth="1"/>
    <col min="8103" max="8103" width="16.28515625" style="38" customWidth="1"/>
    <col min="8104" max="8104" width="17" style="38" customWidth="1"/>
    <col min="8105" max="8105" width="14.7109375" style="38" customWidth="1"/>
    <col min="8106" max="8106" width="15.5703125" style="38" customWidth="1"/>
    <col min="8107" max="8355" width="11.5703125" style="38"/>
    <col min="8356" max="8356" width="47.7109375" style="38" customWidth="1"/>
    <col min="8357" max="8358" width="16.42578125" style="38" customWidth="1"/>
    <col min="8359" max="8359" width="16.28515625" style="38" customWidth="1"/>
    <col min="8360" max="8360" width="17" style="38" customWidth="1"/>
    <col min="8361" max="8361" width="14.7109375" style="38" customWidth="1"/>
    <col min="8362" max="8362" width="15.5703125" style="38" customWidth="1"/>
    <col min="8363" max="8611" width="11.5703125" style="38"/>
    <col min="8612" max="8612" width="47.7109375" style="38" customWidth="1"/>
    <col min="8613" max="8614" width="16.42578125" style="38" customWidth="1"/>
    <col min="8615" max="8615" width="16.28515625" style="38" customWidth="1"/>
    <col min="8616" max="8616" width="17" style="38" customWidth="1"/>
    <col min="8617" max="8617" width="14.7109375" style="38" customWidth="1"/>
    <col min="8618" max="8618" width="15.5703125" style="38" customWidth="1"/>
    <col min="8619" max="8867" width="11.5703125" style="38"/>
    <col min="8868" max="8868" width="47.7109375" style="38" customWidth="1"/>
    <col min="8869" max="8870" width="16.42578125" style="38" customWidth="1"/>
    <col min="8871" max="8871" width="16.28515625" style="38" customWidth="1"/>
    <col min="8872" max="8872" width="17" style="38" customWidth="1"/>
    <col min="8873" max="8873" width="14.7109375" style="38" customWidth="1"/>
    <col min="8874" max="8874" width="15.5703125" style="38" customWidth="1"/>
    <col min="8875" max="9123" width="11.5703125" style="38"/>
    <col min="9124" max="9124" width="47.7109375" style="38" customWidth="1"/>
    <col min="9125" max="9126" width="16.42578125" style="38" customWidth="1"/>
    <col min="9127" max="9127" width="16.28515625" style="38" customWidth="1"/>
    <col min="9128" max="9128" width="17" style="38" customWidth="1"/>
    <col min="9129" max="9129" width="14.7109375" style="38" customWidth="1"/>
    <col min="9130" max="9130" width="15.5703125" style="38" customWidth="1"/>
    <col min="9131" max="9379" width="11.5703125" style="38"/>
    <col min="9380" max="9380" width="47.7109375" style="38" customWidth="1"/>
    <col min="9381" max="9382" width="16.42578125" style="38" customWidth="1"/>
    <col min="9383" max="9383" width="16.28515625" style="38" customWidth="1"/>
    <col min="9384" max="9384" width="17" style="38" customWidth="1"/>
    <col min="9385" max="9385" width="14.7109375" style="38" customWidth="1"/>
    <col min="9386" max="9386" width="15.5703125" style="38" customWidth="1"/>
    <col min="9387" max="9635" width="11.5703125" style="38"/>
    <col min="9636" max="9636" width="47.7109375" style="38" customWidth="1"/>
    <col min="9637" max="9638" width="16.42578125" style="38" customWidth="1"/>
    <col min="9639" max="9639" width="16.28515625" style="38" customWidth="1"/>
    <col min="9640" max="9640" width="17" style="38" customWidth="1"/>
    <col min="9641" max="9641" width="14.7109375" style="38" customWidth="1"/>
    <col min="9642" max="9642" width="15.5703125" style="38" customWidth="1"/>
    <col min="9643" max="9891" width="11.5703125" style="38"/>
    <col min="9892" max="9892" width="47.7109375" style="38" customWidth="1"/>
    <col min="9893" max="9894" width="16.42578125" style="38" customWidth="1"/>
    <col min="9895" max="9895" width="16.28515625" style="38" customWidth="1"/>
    <col min="9896" max="9896" width="17" style="38" customWidth="1"/>
    <col min="9897" max="9897" width="14.7109375" style="38" customWidth="1"/>
    <col min="9898" max="9898" width="15.5703125" style="38" customWidth="1"/>
    <col min="9899" max="10147" width="11.5703125" style="38"/>
    <col min="10148" max="10148" width="47.7109375" style="38" customWidth="1"/>
    <col min="10149" max="10150" width="16.42578125" style="38" customWidth="1"/>
    <col min="10151" max="10151" width="16.28515625" style="38" customWidth="1"/>
    <col min="10152" max="10152" width="17" style="38" customWidth="1"/>
    <col min="10153" max="10153" width="14.7109375" style="38" customWidth="1"/>
    <col min="10154" max="10154" width="15.5703125" style="38" customWidth="1"/>
    <col min="10155" max="10403" width="11.5703125" style="38"/>
    <col min="10404" max="10404" width="47.7109375" style="38" customWidth="1"/>
    <col min="10405" max="10406" width="16.42578125" style="38" customWidth="1"/>
    <col min="10407" max="10407" width="16.28515625" style="38" customWidth="1"/>
    <col min="10408" max="10408" width="17" style="38" customWidth="1"/>
    <col min="10409" max="10409" width="14.7109375" style="38" customWidth="1"/>
    <col min="10410" max="10410" width="15.5703125" style="38" customWidth="1"/>
    <col min="10411" max="10659" width="11.5703125" style="38"/>
    <col min="10660" max="10660" width="47.7109375" style="38" customWidth="1"/>
    <col min="10661" max="10662" width="16.42578125" style="38" customWidth="1"/>
    <col min="10663" max="10663" width="16.28515625" style="38" customWidth="1"/>
    <col min="10664" max="10664" width="17" style="38" customWidth="1"/>
    <col min="10665" max="10665" width="14.7109375" style="38" customWidth="1"/>
    <col min="10666" max="10666" width="15.5703125" style="38" customWidth="1"/>
    <col min="10667" max="10915" width="11.5703125" style="38"/>
    <col min="10916" max="10916" width="47.7109375" style="38" customWidth="1"/>
    <col min="10917" max="10918" width="16.42578125" style="38" customWidth="1"/>
    <col min="10919" max="10919" width="16.28515625" style="38" customWidth="1"/>
    <col min="10920" max="10920" width="17" style="38" customWidth="1"/>
    <col min="10921" max="10921" width="14.7109375" style="38" customWidth="1"/>
    <col min="10922" max="10922" width="15.5703125" style="38" customWidth="1"/>
    <col min="10923" max="11171" width="11.5703125" style="38"/>
    <col min="11172" max="11172" width="47.7109375" style="38" customWidth="1"/>
    <col min="11173" max="11174" width="16.42578125" style="38" customWidth="1"/>
    <col min="11175" max="11175" width="16.28515625" style="38" customWidth="1"/>
    <col min="11176" max="11176" width="17" style="38" customWidth="1"/>
    <col min="11177" max="11177" width="14.7109375" style="38" customWidth="1"/>
    <col min="11178" max="11178" width="15.5703125" style="38" customWidth="1"/>
    <col min="11179" max="11427" width="11.5703125" style="38"/>
    <col min="11428" max="11428" width="47.7109375" style="38" customWidth="1"/>
    <col min="11429" max="11430" width="16.42578125" style="38" customWidth="1"/>
    <col min="11431" max="11431" width="16.28515625" style="38" customWidth="1"/>
    <col min="11432" max="11432" width="17" style="38" customWidth="1"/>
    <col min="11433" max="11433" width="14.7109375" style="38" customWidth="1"/>
    <col min="11434" max="11434" width="15.5703125" style="38" customWidth="1"/>
    <col min="11435" max="11683" width="11.5703125" style="38"/>
    <col min="11684" max="11684" width="47.7109375" style="38" customWidth="1"/>
    <col min="11685" max="11686" width="16.42578125" style="38" customWidth="1"/>
    <col min="11687" max="11687" width="16.28515625" style="38" customWidth="1"/>
    <col min="11688" max="11688" width="17" style="38" customWidth="1"/>
    <col min="11689" max="11689" width="14.7109375" style="38" customWidth="1"/>
    <col min="11690" max="11690" width="15.5703125" style="38" customWidth="1"/>
    <col min="11691" max="11939" width="11.5703125" style="38"/>
    <col min="11940" max="11940" width="47.7109375" style="38" customWidth="1"/>
    <col min="11941" max="11942" width="16.42578125" style="38" customWidth="1"/>
    <col min="11943" max="11943" width="16.28515625" style="38" customWidth="1"/>
    <col min="11944" max="11944" width="17" style="38" customWidth="1"/>
    <col min="11945" max="11945" width="14.7109375" style="38" customWidth="1"/>
    <col min="11946" max="11946" width="15.5703125" style="38" customWidth="1"/>
    <col min="11947" max="12195" width="11.5703125" style="38"/>
    <col min="12196" max="12196" width="47.7109375" style="38" customWidth="1"/>
    <col min="12197" max="12198" width="16.42578125" style="38" customWidth="1"/>
    <col min="12199" max="12199" width="16.28515625" style="38" customWidth="1"/>
    <col min="12200" max="12200" width="17" style="38" customWidth="1"/>
    <col min="12201" max="12201" width="14.7109375" style="38" customWidth="1"/>
    <col min="12202" max="12202" width="15.5703125" style="38" customWidth="1"/>
    <col min="12203" max="12451" width="11.5703125" style="38"/>
    <col min="12452" max="12452" width="47.7109375" style="38" customWidth="1"/>
    <col min="12453" max="12454" width="16.42578125" style="38" customWidth="1"/>
    <col min="12455" max="12455" width="16.28515625" style="38" customWidth="1"/>
    <col min="12456" max="12456" width="17" style="38" customWidth="1"/>
    <col min="12457" max="12457" width="14.7109375" style="38" customWidth="1"/>
    <col min="12458" max="12458" width="15.5703125" style="38" customWidth="1"/>
    <col min="12459" max="12707" width="11.5703125" style="38"/>
    <col min="12708" max="12708" width="47.7109375" style="38" customWidth="1"/>
    <col min="12709" max="12710" width="16.42578125" style="38" customWidth="1"/>
    <col min="12711" max="12711" width="16.28515625" style="38" customWidth="1"/>
    <col min="12712" max="12712" width="17" style="38" customWidth="1"/>
    <col min="12713" max="12713" width="14.7109375" style="38" customWidth="1"/>
    <col min="12714" max="12714" width="15.5703125" style="38" customWidth="1"/>
    <col min="12715" max="12963" width="11.5703125" style="38"/>
    <col min="12964" max="12964" width="47.7109375" style="38" customWidth="1"/>
    <col min="12965" max="12966" width="16.42578125" style="38" customWidth="1"/>
    <col min="12967" max="12967" width="16.28515625" style="38" customWidth="1"/>
    <col min="12968" max="12968" width="17" style="38" customWidth="1"/>
    <col min="12969" max="12969" width="14.7109375" style="38" customWidth="1"/>
    <col min="12970" max="12970" width="15.5703125" style="38" customWidth="1"/>
    <col min="12971" max="13219" width="11.5703125" style="38"/>
    <col min="13220" max="13220" width="47.7109375" style="38" customWidth="1"/>
    <col min="13221" max="13222" width="16.42578125" style="38" customWidth="1"/>
    <col min="13223" max="13223" width="16.28515625" style="38" customWidth="1"/>
    <col min="13224" max="13224" width="17" style="38" customWidth="1"/>
    <col min="13225" max="13225" width="14.7109375" style="38" customWidth="1"/>
    <col min="13226" max="13226" width="15.5703125" style="38" customWidth="1"/>
    <col min="13227" max="13475" width="11.5703125" style="38"/>
    <col min="13476" max="13476" width="47.7109375" style="38" customWidth="1"/>
    <col min="13477" max="13478" width="16.42578125" style="38" customWidth="1"/>
    <col min="13479" max="13479" width="16.28515625" style="38" customWidth="1"/>
    <col min="13480" max="13480" width="17" style="38" customWidth="1"/>
    <col min="13481" max="13481" width="14.7109375" style="38" customWidth="1"/>
    <col min="13482" max="13482" width="15.5703125" style="38" customWidth="1"/>
    <col min="13483" max="13731" width="11.5703125" style="38"/>
    <col min="13732" max="13732" width="47.7109375" style="38" customWidth="1"/>
    <col min="13733" max="13734" width="16.42578125" style="38" customWidth="1"/>
    <col min="13735" max="13735" width="16.28515625" style="38" customWidth="1"/>
    <col min="13736" max="13736" width="17" style="38" customWidth="1"/>
    <col min="13737" max="13737" width="14.7109375" style="38" customWidth="1"/>
    <col min="13738" max="13738" width="15.5703125" style="38" customWidth="1"/>
    <col min="13739" max="13987" width="11.5703125" style="38"/>
    <col min="13988" max="13988" width="47.7109375" style="38" customWidth="1"/>
    <col min="13989" max="13990" width="16.42578125" style="38" customWidth="1"/>
    <col min="13991" max="13991" width="16.28515625" style="38" customWidth="1"/>
    <col min="13992" max="13992" width="17" style="38" customWidth="1"/>
    <col min="13993" max="13993" width="14.7109375" style="38" customWidth="1"/>
    <col min="13994" max="13994" width="15.5703125" style="38" customWidth="1"/>
    <col min="13995" max="14243" width="11.5703125" style="38"/>
    <col min="14244" max="14244" width="47.7109375" style="38" customWidth="1"/>
    <col min="14245" max="14246" width="16.42578125" style="38" customWidth="1"/>
    <col min="14247" max="14247" width="16.28515625" style="38" customWidth="1"/>
    <col min="14248" max="14248" width="17" style="38" customWidth="1"/>
    <col min="14249" max="14249" width="14.7109375" style="38" customWidth="1"/>
    <col min="14250" max="14250" width="15.5703125" style="38" customWidth="1"/>
    <col min="14251" max="14499" width="11.5703125" style="38"/>
    <col min="14500" max="14500" width="47.7109375" style="38" customWidth="1"/>
    <col min="14501" max="14502" width="16.42578125" style="38" customWidth="1"/>
    <col min="14503" max="14503" width="16.28515625" style="38" customWidth="1"/>
    <col min="14504" max="14504" width="17" style="38" customWidth="1"/>
    <col min="14505" max="14505" width="14.7109375" style="38" customWidth="1"/>
    <col min="14506" max="14506" width="15.5703125" style="38" customWidth="1"/>
    <col min="14507" max="14755" width="11.5703125" style="38"/>
    <col min="14756" max="14756" width="47.7109375" style="38" customWidth="1"/>
    <col min="14757" max="14758" width="16.42578125" style="38" customWidth="1"/>
    <col min="14759" max="14759" width="16.28515625" style="38" customWidth="1"/>
    <col min="14760" max="14760" width="17" style="38" customWidth="1"/>
    <col min="14761" max="14761" width="14.7109375" style="38" customWidth="1"/>
    <col min="14762" max="14762" width="15.5703125" style="38" customWidth="1"/>
    <col min="14763" max="15011" width="11.5703125" style="38"/>
    <col min="15012" max="15012" width="47.7109375" style="38" customWidth="1"/>
    <col min="15013" max="15014" width="16.42578125" style="38" customWidth="1"/>
    <col min="15015" max="15015" width="16.28515625" style="38" customWidth="1"/>
    <col min="15016" max="15016" width="17" style="38" customWidth="1"/>
    <col min="15017" max="15017" width="14.7109375" style="38" customWidth="1"/>
    <col min="15018" max="15018" width="15.5703125" style="38" customWidth="1"/>
    <col min="15019" max="15267" width="11.5703125" style="38"/>
    <col min="15268" max="15268" width="47.7109375" style="38" customWidth="1"/>
    <col min="15269" max="15270" width="16.42578125" style="38" customWidth="1"/>
    <col min="15271" max="15271" width="16.28515625" style="38" customWidth="1"/>
    <col min="15272" max="15272" width="17" style="38" customWidth="1"/>
    <col min="15273" max="15273" width="14.7109375" style="38" customWidth="1"/>
    <col min="15274" max="15274" width="15.5703125" style="38" customWidth="1"/>
    <col min="15275" max="15523" width="11.5703125" style="38"/>
    <col min="15524" max="15524" width="47.7109375" style="38" customWidth="1"/>
    <col min="15525" max="15526" width="16.42578125" style="38" customWidth="1"/>
    <col min="15527" max="15527" width="16.28515625" style="38" customWidth="1"/>
    <col min="15528" max="15528" width="17" style="38" customWidth="1"/>
    <col min="15529" max="15529" width="14.7109375" style="38" customWidth="1"/>
    <col min="15530" max="15530" width="15.5703125" style="38" customWidth="1"/>
    <col min="15531" max="15779" width="11.5703125" style="38"/>
    <col min="15780" max="15780" width="47.7109375" style="38" customWidth="1"/>
    <col min="15781" max="15782" width="16.42578125" style="38" customWidth="1"/>
    <col min="15783" max="15783" width="16.28515625" style="38" customWidth="1"/>
    <col min="15784" max="15784" width="17" style="38" customWidth="1"/>
    <col min="15785" max="15785" width="14.7109375" style="38" customWidth="1"/>
    <col min="15786" max="15786" width="15.5703125" style="38" customWidth="1"/>
    <col min="15787" max="16035" width="11.5703125" style="38"/>
    <col min="16036" max="16036" width="47.7109375" style="38" customWidth="1"/>
    <col min="16037" max="16038" width="16.42578125" style="38" customWidth="1"/>
    <col min="16039" max="16039" width="16.28515625" style="38" customWidth="1"/>
    <col min="16040" max="16040" width="17" style="38" customWidth="1"/>
    <col min="16041" max="16041" width="14.7109375" style="38" customWidth="1"/>
    <col min="16042" max="16042" width="15.5703125" style="38" customWidth="1"/>
    <col min="16043" max="16384" width="11.5703125" style="38"/>
  </cols>
  <sheetData>
    <row r="1" spans="1:7" x14ac:dyDescent="0.25">
      <c r="A1" s="150" t="s">
        <v>436</v>
      </c>
      <c r="B1" s="150"/>
      <c r="C1" s="150"/>
      <c r="D1" s="150"/>
      <c r="E1" s="150"/>
      <c r="F1" s="150"/>
      <c r="G1" s="150"/>
    </row>
    <row r="2" spans="1:7" x14ac:dyDescent="0.25">
      <c r="A2" s="66" t="str">
        <f>'Formato 1'!A2</f>
        <v xml:space="preserve"> MUNICIPIO DE SALAMANCA, GUANAJUATO.</v>
      </c>
      <c r="B2" s="67"/>
      <c r="C2" s="67"/>
      <c r="D2" s="67"/>
      <c r="E2" s="67"/>
      <c r="F2" s="67"/>
      <c r="G2" s="68"/>
    </row>
    <row r="3" spans="1:7" x14ac:dyDescent="0.25">
      <c r="A3" s="69" t="s">
        <v>437</v>
      </c>
      <c r="B3" s="70"/>
      <c r="C3" s="70"/>
      <c r="D3" s="70"/>
      <c r="E3" s="70"/>
      <c r="F3" s="70"/>
      <c r="G3" s="71"/>
    </row>
    <row r="4" spans="1:7" x14ac:dyDescent="0.25">
      <c r="A4" s="69" t="s">
        <v>2</v>
      </c>
      <c r="B4" s="70"/>
      <c r="C4" s="70"/>
      <c r="D4" s="70"/>
      <c r="E4" s="70"/>
      <c r="F4" s="70"/>
      <c r="G4" s="71"/>
    </row>
    <row r="5" spans="1:7" x14ac:dyDescent="0.25">
      <c r="A5" s="69" t="s">
        <v>438</v>
      </c>
      <c r="B5" s="70"/>
      <c r="C5" s="70"/>
      <c r="D5" s="70"/>
      <c r="E5" s="70"/>
      <c r="F5" s="70"/>
      <c r="G5" s="71"/>
    </row>
    <row r="6" spans="1:7" x14ac:dyDescent="0.25">
      <c r="A6" s="148" t="s">
        <v>550</v>
      </c>
      <c r="B6" s="12">
        <v>2022</v>
      </c>
      <c r="C6" s="148">
        <f>+B6+1</f>
        <v>2023</v>
      </c>
      <c r="D6" s="148">
        <f>+C6+1</f>
        <v>2024</v>
      </c>
      <c r="E6" s="148">
        <f>+D6+1</f>
        <v>2025</v>
      </c>
      <c r="F6" s="148">
        <f>+E6+1</f>
        <v>2026</v>
      </c>
      <c r="G6" s="148">
        <f>+F6+1</f>
        <v>2027</v>
      </c>
    </row>
    <row r="7" spans="1:7" ht="83.25" customHeight="1" x14ac:dyDescent="0.25">
      <c r="A7" s="149"/>
      <c r="B7" s="39" t="s">
        <v>551</v>
      </c>
      <c r="C7" s="149"/>
      <c r="D7" s="149"/>
      <c r="E7" s="149"/>
      <c r="F7" s="149"/>
      <c r="G7" s="149"/>
    </row>
    <row r="8" spans="1:7" ht="30" x14ac:dyDescent="0.25">
      <c r="A8" s="40" t="s">
        <v>493</v>
      </c>
      <c r="B8" s="11">
        <f>SUM(B9:B20)</f>
        <v>0</v>
      </c>
      <c r="C8" s="11">
        <f t="shared" ref="C8:G8" si="0">SUM(C9:C20)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2" t="s">
        <v>234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32" t="s">
        <v>235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32" t="s">
        <v>236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x14ac:dyDescent="0.25">
      <c r="A12" s="32" t="s">
        <v>552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32" t="s">
        <v>238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32" t="s">
        <v>239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ht="30" x14ac:dyDescent="0.25">
      <c r="A15" s="33" t="s">
        <v>553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33" t="s">
        <v>554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34" t="s">
        <v>555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x14ac:dyDescent="0.25">
      <c r="A18" s="32" t="s">
        <v>259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7" x14ac:dyDescent="0.25">
      <c r="A19" s="32" t="s">
        <v>260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7" x14ac:dyDescent="0.25">
      <c r="A20" s="32" t="s">
        <v>556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29"/>
      <c r="B21" s="29"/>
      <c r="C21" s="29"/>
      <c r="D21" s="29"/>
      <c r="E21" s="29"/>
      <c r="F21" s="29"/>
      <c r="G21" s="29"/>
    </row>
    <row r="22" spans="1:7" x14ac:dyDescent="0.25">
      <c r="A22" s="35" t="s">
        <v>494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2" t="s">
        <v>557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32" t="s">
        <v>558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5">
      <c r="A25" s="32" t="s">
        <v>559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ht="30" x14ac:dyDescent="0.25">
      <c r="A26" s="33" t="s">
        <v>285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32" t="s">
        <v>286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5">
      <c r="A28" s="29"/>
      <c r="B28" s="29"/>
      <c r="C28" s="29"/>
      <c r="D28" s="29"/>
      <c r="E28" s="29"/>
      <c r="F28" s="29"/>
      <c r="G28" s="29"/>
    </row>
    <row r="29" spans="1:7" x14ac:dyDescent="0.25">
      <c r="A29" s="35" t="s">
        <v>495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2" t="s">
        <v>289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 x14ac:dyDescent="0.25">
      <c r="A31" s="29"/>
      <c r="B31" s="29"/>
      <c r="C31" s="29"/>
      <c r="D31" s="29"/>
      <c r="E31" s="29"/>
      <c r="F31" s="29"/>
      <c r="G31" s="29"/>
    </row>
    <row r="32" spans="1:7" x14ac:dyDescent="0.25">
      <c r="A32" s="41" t="s">
        <v>560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9"/>
      <c r="B33" s="29"/>
      <c r="C33" s="29"/>
      <c r="D33" s="29"/>
      <c r="E33" s="29"/>
      <c r="F33" s="29"/>
      <c r="G33" s="29"/>
    </row>
    <row r="34" spans="1:7" x14ac:dyDescent="0.25">
      <c r="A34" s="35" t="s">
        <v>291</v>
      </c>
      <c r="B34" s="4"/>
      <c r="C34" s="4"/>
      <c r="D34" s="4"/>
      <c r="E34" s="4"/>
      <c r="F34" s="4"/>
      <c r="G34" s="4"/>
    </row>
    <row r="35" spans="1:7" ht="45" customHeight="1" x14ac:dyDescent="0.25">
      <c r="A35" s="42" t="s">
        <v>468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ht="45" customHeight="1" x14ac:dyDescent="0.25">
      <c r="A36" s="42" t="s">
        <v>293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7" x14ac:dyDescent="0.25">
      <c r="A37" s="35" t="s">
        <v>561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3"/>
      <c r="B38" s="37"/>
      <c r="C38" s="37"/>
      <c r="D38" s="37"/>
      <c r="E38" s="37"/>
      <c r="F38" s="37"/>
      <c r="G38" s="3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51" t="s">
        <v>470</v>
      </c>
      <c r="B1" s="151"/>
      <c r="C1" s="151"/>
      <c r="D1" s="151"/>
      <c r="E1" s="151"/>
      <c r="F1" s="151"/>
      <c r="G1" s="151"/>
    </row>
    <row r="2" spans="1:7" x14ac:dyDescent="0.25">
      <c r="A2" s="66" t="str">
        <f>'Formato 1'!A2</f>
        <v xml:space="preserve"> MUNICIPIO DE SALAMANCA, GUANAJUATO.</v>
      </c>
      <c r="B2" s="67"/>
      <c r="C2" s="67"/>
      <c r="D2" s="67"/>
      <c r="E2" s="67"/>
      <c r="F2" s="67"/>
      <c r="G2" s="68"/>
    </row>
    <row r="3" spans="1:7" x14ac:dyDescent="0.25">
      <c r="A3" s="53" t="s">
        <v>471</v>
      </c>
      <c r="B3" s="54"/>
      <c r="C3" s="54"/>
      <c r="D3" s="54"/>
      <c r="E3" s="54"/>
      <c r="F3" s="54"/>
      <c r="G3" s="55"/>
    </row>
    <row r="4" spans="1:7" x14ac:dyDescent="0.25">
      <c r="A4" s="53" t="s">
        <v>2</v>
      </c>
      <c r="B4" s="54"/>
      <c r="C4" s="54"/>
      <c r="D4" s="54"/>
      <c r="E4" s="54"/>
      <c r="F4" s="54"/>
      <c r="G4" s="55"/>
    </row>
    <row r="5" spans="1:7" x14ac:dyDescent="0.25">
      <c r="A5" s="53" t="s">
        <v>438</v>
      </c>
      <c r="B5" s="54"/>
      <c r="C5" s="54"/>
      <c r="D5" s="54"/>
      <c r="E5" s="54"/>
      <c r="F5" s="54"/>
      <c r="G5" s="55"/>
    </row>
    <row r="6" spans="1:7" x14ac:dyDescent="0.25">
      <c r="A6" s="152" t="s">
        <v>562</v>
      </c>
      <c r="B6" s="12">
        <v>2022</v>
      </c>
      <c r="C6" s="148">
        <f>+B6+1</f>
        <v>2023</v>
      </c>
      <c r="D6" s="148">
        <f>+C6+1</f>
        <v>2024</v>
      </c>
      <c r="E6" s="148">
        <f>+D6+1</f>
        <v>2025</v>
      </c>
      <c r="F6" s="148">
        <f>+E6+1</f>
        <v>2026</v>
      </c>
      <c r="G6" s="148">
        <f>+F6+1</f>
        <v>2027</v>
      </c>
    </row>
    <row r="7" spans="1:7" ht="57.75" customHeight="1" x14ac:dyDescent="0.25">
      <c r="A7" s="153"/>
      <c r="B7" s="13" t="s">
        <v>551</v>
      </c>
      <c r="C7" s="149"/>
      <c r="D7" s="149"/>
      <c r="E7" s="149"/>
      <c r="F7" s="149"/>
      <c r="G7" s="149"/>
    </row>
    <row r="8" spans="1:7" x14ac:dyDescent="0.25">
      <c r="A8" s="10" t="s">
        <v>472</v>
      </c>
      <c r="B8" s="14">
        <f>SUM(B9:B17)</f>
        <v>0</v>
      </c>
      <c r="C8" s="14">
        <f t="shared" ref="C8:G8" si="0">SUM(C9:C17)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</row>
    <row r="9" spans="1:7" x14ac:dyDescent="0.25">
      <c r="A9" s="27" t="s">
        <v>563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27" t="s">
        <v>564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7" t="s">
        <v>475</v>
      </c>
      <c r="B11" s="29">
        <v>0</v>
      </c>
      <c r="C11" s="29"/>
      <c r="D11" s="29">
        <v>0</v>
      </c>
      <c r="E11" s="29">
        <v>0</v>
      </c>
      <c r="F11" s="29">
        <v>0</v>
      </c>
      <c r="G11" s="29">
        <v>0</v>
      </c>
    </row>
    <row r="12" spans="1:7" x14ac:dyDescent="0.25">
      <c r="A12" s="28" t="s">
        <v>476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28" t="s">
        <v>565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7" t="s">
        <v>478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x14ac:dyDescent="0.25">
      <c r="A15" s="28" t="s">
        <v>479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27" t="s">
        <v>480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7" t="s">
        <v>481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x14ac:dyDescent="0.25">
      <c r="A18" s="24"/>
      <c r="B18" s="16"/>
      <c r="C18" s="16"/>
      <c r="D18" s="16"/>
      <c r="E18" s="16"/>
      <c r="F18" s="16"/>
      <c r="G18" s="16"/>
    </row>
    <row r="19" spans="1:7" x14ac:dyDescent="0.25">
      <c r="A19" s="2" t="s">
        <v>482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7" t="s">
        <v>563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27" t="s">
        <v>564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5">
      <c r="A22" s="27" t="s">
        <v>475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5">
      <c r="A23" s="28" t="s">
        <v>476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28" t="s">
        <v>565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5">
      <c r="A25" s="28" t="s">
        <v>478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5">
      <c r="A26" s="28" t="s">
        <v>479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27" t="s">
        <v>483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5">
      <c r="A28" s="27" t="s">
        <v>481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" t="s">
        <v>484</v>
      </c>
      <c r="B30" s="15">
        <f t="shared" ref="B30:G30" si="2">B8+B19</f>
        <v>0</v>
      </c>
      <c r="C30" s="15">
        <f t="shared" si="2"/>
        <v>0</v>
      </c>
      <c r="D30" s="15">
        <f t="shared" si="2"/>
        <v>0</v>
      </c>
      <c r="E30" s="15">
        <f t="shared" si="2"/>
        <v>0</v>
      </c>
      <c r="F30" s="15">
        <f t="shared" si="2"/>
        <v>0</v>
      </c>
      <c r="G30" s="15">
        <f t="shared" si="2"/>
        <v>0</v>
      </c>
    </row>
    <row r="31" spans="1:7" x14ac:dyDescent="0.25">
      <c r="A31" s="25"/>
      <c r="B31" s="25"/>
      <c r="C31" s="25"/>
      <c r="D31" s="25"/>
      <c r="E31" s="25"/>
      <c r="F31" s="25"/>
      <c r="G31" s="2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51" t="s">
        <v>485</v>
      </c>
      <c r="B1" s="151"/>
      <c r="C1" s="151"/>
      <c r="D1" s="151"/>
      <c r="E1" s="151"/>
      <c r="F1" s="151"/>
      <c r="G1" s="151"/>
    </row>
    <row r="2" spans="1:7" x14ac:dyDescent="0.25">
      <c r="A2" s="66" t="str">
        <f>'Formato 1'!A2</f>
        <v xml:space="preserve"> MUNICIPIO DE SALAMANCA, GUANAJUATO.</v>
      </c>
      <c r="B2" s="67"/>
      <c r="C2" s="67"/>
      <c r="D2" s="67"/>
      <c r="E2" s="67"/>
      <c r="F2" s="67"/>
      <c r="G2" s="68"/>
    </row>
    <row r="3" spans="1:7" x14ac:dyDescent="0.25">
      <c r="A3" s="53" t="s">
        <v>486</v>
      </c>
      <c r="B3" s="54"/>
      <c r="C3" s="54"/>
      <c r="D3" s="54"/>
      <c r="E3" s="54"/>
      <c r="F3" s="54"/>
      <c r="G3" s="55"/>
    </row>
    <row r="4" spans="1:7" x14ac:dyDescent="0.25">
      <c r="A4" s="56" t="s">
        <v>2</v>
      </c>
      <c r="B4" s="57"/>
      <c r="C4" s="57"/>
      <c r="D4" s="57"/>
      <c r="E4" s="57"/>
      <c r="F4" s="57"/>
      <c r="G4" s="58"/>
    </row>
    <row r="5" spans="1:7" x14ac:dyDescent="0.25">
      <c r="A5" s="155" t="s">
        <v>550</v>
      </c>
      <c r="B5" s="156">
        <v>2017</v>
      </c>
      <c r="C5" s="156">
        <f>+B5+1</f>
        <v>2018</v>
      </c>
      <c r="D5" s="156">
        <f>+C5+1</f>
        <v>2019</v>
      </c>
      <c r="E5" s="156">
        <f>+D5+1</f>
        <v>2020</v>
      </c>
      <c r="F5" s="156">
        <f>+E5+1</f>
        <v>2021</v>
      </c>
      <c r="G5" s="12">
        <f>+F5+1</f>
        <v>2022</v>
      </c>
    </row>
    <row r="6" spans="1:7" ht="32.25" x14ac:dyDescent="0.25">
      <c r="A6" s="145"/>
      <c r="B6" s="157"/>
      <c r="C6" s="157"/>
      <c r="D6" s="157"/>
      <c r="E6" s="157"/>
      <c r="F6" s="157"/>
      <c r="G6" s="13" t="s">
        <v>566</v>
      </c>
    </row>
    <row r="7" spans="1:7" x14ac:dyDescent="0.25">
      <c r="A7" s="31" t="s">
        <v>493</v>
      </c>
      <c r="B7" s="14">
        <f>SUM(B9:B19)</f>
        <v>0</v>
      </c>
      <c r="C7" s="14">
        <f>SUM(C8:C19)</f>
        <v>0</v>
      </c>
      <c r="D7" s="14">
        <f>SUM(D8:D19)</f>
        <v>0</v>
      </c>
      <c r="E7" s="14">
        <f>SUM(E8:E19)</f>
        <v>0</v>
      </c>
      <c r="F7" s="14">
        <f>SUM(F8:F19)</f>
        <v>0</v>
      </c>
      <c r="G7" s="14">
        <f>SUM(G8:G19)</f>
        <v>0</v>
      </c>
    </row>
    <row r="8" spans="1:7" x14ac:dyDescent="0.25">
      <c r="A8" s="32" t="s">
        <v>567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x14ac:dyDescent="0.25">
      <c r="A9" s="32" t="s">
        <v>568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32" t="s">
        <v>448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32" t="s">
        <v>449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x14ac:dyDescent="0.25">
      <c r="A12" s="32" t="s">
        <v>569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32" t="s">
        <v>570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ht="30" customHeight="1" x14ac:dyDescent="0.25">
      <c r="A14" s="33" t="s">
        <v>452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x14ac:dyDescent="0.25">
      <c r="A15" s="32" t="s">
        <v>453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34" t="s">
        <v>571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32" t="s">
        <v>455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x14ac:dyDescent="0.25">
      <c r="A18" s="32" t="s">
        <v>572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7" x14ac:dyDescent="0.25">
      <c r="A19" s="32" t="s">
        <v>573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7" x14ac:dyDescent="0.25">
      <c r="A20" s="29"/>
      <c r="B20" s="29"/>
      <c r="C20" s="29"/>
      <c r="D20" s="29"/>
      <c r="E20" s="29"/>
      <c r="F20" s="29"/>
      <c r="G20" s="29"/>
    </row>
    <row r="21" spans="1:7" x14ac:dyDescent="0.25">
      <c r="A21" s="35" t="s">
        <v>494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2" t="s">
        <v>574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5">
      <c r="A23" s="32" t="s">
        <v>575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32" t="s">
        <v>462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ht="45" customHeight="1" x14ac:dyDescent="0.25">
      <c r="A25" s="33" t="s">
        <v>463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5">
      <c r="A26" s="32" t="s">
        <v>576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16"/>
      <c r="B27" s="29"/>
      <c r="C27" s="29"/>
      <c r="D27" s="29"/>
      <c r="E27" s="29"/>
      <c r="F27" s="29"/>
      <c r="G27" s="29"/>
    </row>
    <row r="28" spans="1:7" x14ac:dyDescent="0.25">
      <c r="A28" s="2" t="s">
        <v>495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7" t="s">
        <v>289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</row>
    <row r="30" spans="1:7" x14ac:dyDescent="0.25">
      <c r="A30" s="16"/>
      <c r="B30" s="29"/>
      <c r="C30" s="29"/>
      <c r="D30" s="29"/>
      <c r="E30" s="29"/>
      <c r="F30" s="29"/>
      <c r="G30" s="29"/>
    </row>
    <row r="31" spans="1:7" x14ac:dyDescent="0.25">
      <c r="A31" s="2" t="s">
        <v>496</v>
      </c>
      <c r="B31" s="15">
        <f>B7+B21+B28</f>
        <v>0</v>
      </c>
      <c r="C31" s="15">
        <f t="shared" ref="C31:G31" si="2">C7+C21+C28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>
        <f t="shared" si="2"/>
        <v>0</v>
      </c>
    </row>
    <row r="32" spans="1:7" x14ac:dyDescent="0.25">
      <c r="A32" s="16"/>
      <c r="B32" s="29"/>
      <c r="C32" s="29"/>
      <c r="D32" s="29"/>
      <c r="E32" s="29"/>
      <c r="F32" s="29"/>
      <c r="G32" s="29"/>
    </row>
    <row r="33" spans="1:7" x14ac:dyDescent="0.25">
      <c r="A33" s="2" t="s">
        <v>291</v>
      </c>
      <c r="B33" s="4"/>
      <c r="C33" s="4"/>
      <c r="D33" s="4"/>
      <c r="E33" s="4"/>
      <c r="F33" s="4"/>
      <c r="G33" s="4"/>
    </row>
    <row r="34" spans="1:7" ht="45" customHeight="1" x14ac:dyDescent="0.25">
      <c r="A34" s="36" t="s">
        <v>468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ht="45" customHeight="1" x14ac:dyDescent="0.25">
      <c r="A35" s="36" t="s">
        <v>577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x14ac:dyDescent="0.25">
      <c r="A36" s="2" t="s">
        <v>469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5"/>
      <c r="B37" s="37"/>
      <c r="C37" s="37"/>
      <c r="D37" s="37"/>
      <c r="E37" s="37"/>
      <c r="F37" s="37"/>
      <c r="G37" s="37"/>
    </row>
    <row r="38" spans="1:7" x14ac:dyDescent="0.25">
      <c r="A38" s="30"/>
    </row>
    <row r="39" spans="1:7" x14ac:dyDescent="0.25">
      <c r="A39" s="154" t="s">
        <v>578</v>
      </c>
      <c r="B39" s="154"/>
      <c r="C39" s="154"/>
      <c r="D39" s="154"/>
      <c r="E39" s="154"/>
      <c r="F39" s="154"/>
      <c r="G39" s="154"/>
    </row>
    <row r="40" spans="1:7" x14ac:dyDescent="0.25">
      <c r="A40" s="154" t="s">
        <v>579</v>
      </c>
      <c r="B40" s="154"/>
      <c r="C40" s="154"/>
      <c r="D40" s="154"/>
      <c r="E40" s="154"/>
      <c r="F40" s="154"/>
      <c r="G40" s="15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51" t="s">
        <v>499</v>
      </c>
      <c r="B1" s="151"/>
      <c r="C1" s="151"/>
      <c r="D1" s="151"/>
      <c r="E1" s="151"/>
      <c r="F1" s="151"/>
      <c r="G1" s="151"/>
    </row>
    <row r="2" spans="1:7" x14ac:dyDescent="0.25">
      <c r="A2" s="66" t="str">
        <f>'Formato 1'!A2</f>
        <v xml:space="preserve"> MUNICIPIO DE SALAMANCA, GUANAJUATO.</v>
      </c>
      <c r="B2" s="67"/>
      <c r="C2" s="67"/>
      <c r="D2" s="67"/>
      <c r="E2" s="67"/>
      <c r="F2" s="67"/>
      <c r="G2" s="68"/>
    </row>
    <row r="3" spans="1:7" x14ac:dyDescent="0.25">
      <c r="A3" s="53" t="s">
        <v>500</v>
      </c>
      <c r="B3" s="54"/>
      <c r="C3" s="54"/>
      <c r="D3" s="54"/>
      <c r="E3" s="54"/>
      <c r="F3" s="54"/>
      <c r="G3" s="55"/>
    </row>
    <row r="4" spans="1:7" x14ac:dyDescent="0.25">
      <c r="A4" s="56" t="s">
        <v>2</v>
      </c>
      <c r="B4" s="57"/>
      <c r="C4" s="57"/>
      <c r="D4" s="57"/>
      <c r="E4" s="57"/>
      <c r="F4" s="57"/>
      <c r="G4" s="58"/>
    </row>
    <row r="5" spans="1:7" x14ac:dyDescent="0.25">
      <c r="A5" s="158" t="s">
        <v>562</v>
      </c>
      <c r="B5" s="156">
        <v>2017</v>
      </c>
      <c r="C5" s="156">
        <f>+B5+1</f>
        <v>2018</v>
      </c>
      <c r="D5" s="156">
        <f>+C5+1</f>
        <v>2019</v>
      </c>
      <c r="E5" s="156">
        <f>+D5+1</f>
        <v>2020</v>
      </c>
      <c r="F5" s="156">
        <f>+E5+1</f>
        <v>2021</v>
      </c>
      <c r="G5" s="12">
        <v>2022</v>
      </c>
    </row>
    <row r="6" spans="1:7" ht="48.75" customHeight="1" x14ac:dyDescent="0.25">
      <c r="A6" s="159"/>
      <c r="B6" s="157"/>
      <c r="C6" s="157"/>
      <c r="D6" s="157"/>
      <c r="E6" s="157"/>
      <c r="F6" s="157"/>
      <c r="G6" s="13" t="s">
        <v>580</v>
      </c>
    </row>
    <row r="7" spans="1:7" x14ac:dyDescent="0.25">
      <c r="A7" s="10" t="s">
        <v>472</v>
      </c>
      <c r="B7" s="14">
        <f>SUM(B8:B16)</f>
        <v>0</v>
      </c>
      <c r="C7" s="14">
        <f>SUM(C8:C16)</f>
        <v>0</v>
      </c>
      <c r="D7" s="14">
        <f>SUM(D8:D16)</f>
        <v>0</v>
      </c>
      <c r="E7" s="14">
        <f>SUM(E8:E16)</f>
        <v>0</v>
      </c>
      <c r="F7" s="14">
        <f>SUM(F8:F16)</f>
        <v>0</v>
      </c>
      <c r="G7" s="14">
        <f t="shared" ref="G7" si="0">SUM(G8:G16)</f>
        <v>0</v>
      </c>
    </row>
    <row r="8" spans="1:7" x14ac:dyDescent="0.25">
      <c r="A8" s="27" t="s">
        <v>563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x14ac:dyDescent="0.25">
      <c r="A9" s="27" t="s">
        <v>564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27" t="s">
        <v>475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ht="30" customHeight="1" x14ac:dyDescent="0.25">
      <c r="A11" s="28" t="s">
        <v>476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ht="30" customHeight="1" x14ac:dyDescent="0.25">
      <c r="A12" s="28" t="s">
        <v>565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27" t="s">
        <v>478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ht="30" customHeight="1" x14ac:dyDescent="0.25">
      <c r="A14" s="28" t="s">
        <v>479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x14ac:dyDescent="0.25">
      <c r="A15" s="27" t="s">
        <v>480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27" t="s">
        <v>481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16"/>
      <c r="B17" s="16"/>
      <c r="C17" s="16"/>
      <c r="D17" s="16"/>
      <c r="E17" s="16"/>
      <c r="F17" s="16"/>
      <c r="G17" s="16"/>
    </row>
    <row r="18" spans="1:7" x14ac:dyDescent="0.25">
      <c r="A18" s="2" t="s">
        <v>482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7" t="s">
        <v>563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7" x14ac:dyDescent="0.25">
      <c r="A20" s="27" t="s">
        <v>564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27" t="s">
        <v>475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ht="30" customHeight="1" x14ac:dyDescent="0.25">
      <c r="A22" s="28" t="s">
        <v>476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5">
      <c r="A23" s="27" t="s">
        <v>565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27" t="s">
        <v>478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5">
      <c r="A25" s="27" t="s">
        <v>479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5">
      <c r="A26" s="27" t="s">
        <v>483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27" t="s">
        <v>481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" t="s">
        <v>581</v>
      </c>
      <c r="B29" s="15">
        <f>B7+B18</f>
        <v>0</v>
      </c>
      <c r="C29" s="15">
        <f t="shared" ref="C29:G29" si="2">C7+C18</f>
        <v>0</v>
      </c>
      <c r="D29" s="15">
        <f t="shared" si="2"/>
        <v>0</v>
      </c>
      <c r="E29" s="15">
        <f t="shared" si="2"/>
        <v>0</v>
      </c>
      <c r="F29" s="15">
        <f t="shared" si="2"/>
        <v>0</v>
      </c>
      <c r="G29" s="15">
        <f t="shared" si="2"/>
        <v>0</v>
      </c>
    </row>
    <row r="30" spans="1:7" x14ac:dyDescent="0.25">
      <c r="A30" s="25"/>
      <c r="B30" s="25"/>
      <c r="C30" s="25"/>
      <c r="D30" s="25"/>
      <c r="E30" s="25"/>
      <c r="F30" s="25"/>
      <c r="G30" s="25"/>
    </row>
    <row r="31" spans="1:7" x14ac:dyDescent="0.25">
      <c r="A31" s="30"/>
    </row>
    <row r="32" spans="1:7" x14ac:dyDescent="0.25">
      <c r="A32" s="154" t="s">
        <v>578</v>
      </c>
      <c r="B32" s="154"/>
      <c r="C32" s="154"/>
      <c r="D32" s="154"/>
      <c r="E32" s="154"/>
      <c r="F32" s="154"/>
      <c r="G32" s="154"/>
    </row>
    <row r="33" spans="1:7" x14ac:dyDescent="0.25">
      <c r="A33" s="154" t="s">
        <v>579</v>
      </c>
      <c r="B33" s="154"/>
      <c r="C33" s="154"/>
      <c r="D33" s="154"/>
      <c r="E33" s="154"/>
      <c r="F33" s="154"/>
      <c r="G33" s="15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6" customWidth="1"/>
    <col min="2" max="2" width="23.5703125" style="26" customWidth="1"/>
    <col min="3" max="3" width="18.42578125" style="26" customWidth="1"/>
    <col min="4" max="4" width="17.42578125" style="26" customWidth="1"/>
    <col min="5" max="5" width="19.7109375" style="26" customWidth="1"/>
    <col min="6" max="6" width="23.140625" style="26" bestFit="1" customWidth="1"/>
    <col min="7" max="211" width="65" style="26"/>
    <col min="212" max="212" width="60.5703125" style="26" customWidth="1"/>
    <col min="213" max="213" width="23.5703125" style="26" customWidth="1"/>
    <col min="214" max="214" width="18.42578125" style="26" customWidth="1"/>
    <col min="215" max="215" width="17.42578125" style="26" customWidth="1"/>
    <col min="216" max="216" width="19.7109375" style="26" customWidth="1"/>
    <col min="217" max="217" width="19.140625" style="26" customWidth="1"/>
    <col min="218" max="218" width="37.28515625" style="26" bestFit="1" customWidth="1"/>
    <col min="219" max="467" width="65" style="26"/>
    <col min="468" max="468" width="60.5703125" style="26" customWidth="1"/>
    <col min="469" max="469" width="23.5703125" style="26" customWidth="1"/>
    <col min="470" max="470" width="18.42578125" style="26" customWidth="1"/>
    <col min="471" max="471" width="17.42578125" style="26" customWidth="1"/>
    <col min="472" max="472" width="19.7109375" style="26" customWidth="1"/>
    <col min="473" max="473" width="19.140625" style="26" customWidth="1"/>
    <col min="474" max="474" width="37.28515625" style="26" bestFit="1" customWidth="1"/>
    <col min="475" max="723" width="65" style="26"/>
    <col min="724" max="724" width="60.5703125" style="26" customWidth="1"/>
    <col min="725" max="725" width="23.5703125" style="26" customWidth="1"/>
    <col min="726" max="726" width="18.42578125" style="26" customWidth="1"/>
    <col min="727" max="727" width="17.42578125" style="26" customWidth="1"/>
    <col min="728" max="728" width="19.7109375" style="26" customWidth="1"/>
    <col min="729" max="729" width="19.140625" style="26" customWidth="1"/>
    <col min="730" max="730" width="37.28515625" style="26" bestFit="1" customWidth="1"/>
    <col min="731" max="979" width="65" style="26"/>
    <col min="980" max="980" width="60.5703125" style="26" customWidth="1"/>
    <col min="981" max="981" width="23.5703125" style="26" customWidth="1"/>
    <col min="982" max="982" width="18.42578125" style="26" customWidth="1"/>
    <col min="983" max="983" width="17.42578125" style="26" customWidth="1"/>
    <col min="984" max="984" width="19.7109375" style="26" customWidth="1"/>
    <col min="985" max="985" width="19.140625" style="26" customWidth="1"/>
    <col min="986" max="986" width="37.28515625" style="26" bestFit="1" customWidth="1"/>
    <col min="987" max="1235" width="65" style="26"/>
    <col min="1236" max="1236" width="60.5703125" style="26" customWidth="1"/>
    <col min="1237" max="1237" width="23.5703125" style="26" customWidth="1"/>
    <col min="1238" max="1238" width="18.42578125" style="26" customWidth="1"/>
    <col min="1239" max="1239" width="17.42578125" style="26" customWidth="1"/>
    <col min="1240" max="1240" width="19.7109375" style="26" customWidth="1"/>
    <col min="1241" max="1241" width="19.140625" style="26" customWidth="1"/>
    <col min="1242" max="1242" width="37.28515625" style="26" bestFit="1" customWidth="1"/>
    <col min="1243" max="1491" width="65" style="26"/>
    <col min="1492" max="1492" width="60.5703125" style="26" customWidth="1"/>
    <col min="1493" max="1493" width="23.5703125" style="26" customWidth="1"/>
    <col min="1494" max="1494" width="18.42578125" style="26" customWidth="1"/>
    <col min="1495" max="1495" width="17.42578125" style="26" customWidth="1"/>
    <col min="1496" max="1496" width="19.7109375" style="26" customWidth="1"/>
    <col min="1497" max="1497" width="19.140625" style="26" customWidth="1"/>
    <col min="1498" max="1498" width="37.28515625" style="26" bestFit="1" customWidth="1"/>
    <col min="1499" max="1747" width="65" style="26"/>
    <col min="1748" max="1748" width="60.5703125" style="26" customWidth="1"/>
    <col min="1749" max="1749" width="23.5703125" style="26" customWidth="1"/>
    <col min="1750" max="1750" width="18.42578125" style="26" customWidth="1"/>
    <col min="1751" max="1751" width="17.42578125" style="26" customWidth="1"/>
    <col min="1752" max="1752" width="19.7109375" style="26" customWidth="1"/>
    <col min="1753" max="1753" width="19.140625" style="26" customWidth="1"/>
    <col min="1754" max="1754" width="37.28515625" style="26" bestFit="1" customWidth="1"/>
    <col min="1755" max="2003" width="65" style="26"/>
    <col min="2004" max="2004" width="60.5703125" style="26" customWidth="1"/>
    <col min="2005" max="2005" width="23.5703125" style="26" customWidth="1"/>
    <col min="2006" max="2006" width="18.42578125" style="26" customWidth="1"/>
    <col min="2007" max="2007" width="17.42578125" style="26" customWidth="1"/>
    <col min="2008" max="2008" width="19.7109375" style="26" customWidth="1"/>
    <col min="2009" max="2009" width="19.140625" style="26" customWidth="1"/>
    <col min="2010" max="2010" width="37.28515625" style="26" bestFit="1" customWidth="1"/>
    <col min="2011" max="2259" width="65" style="26"/>
    <col min="2260" max="2260" width="60.5703125" style="26" customWidth="1"/>
    <col min="2261" max="2261" width="23.5703125" style="26" customWidth="1"/>
    <col min="2262" max="2262" width="18.42578125" style="26" customWidth="1"/>
    <col min="2263" max="2263" width="17.42578125" style="26" customWidth="1"/>
    <col min="2264" max="2264" width="19.7109375" style="26" customWidth="1"/>
    <col min="2265" max="2265" width="19.140625" style="26" customWidth="1"/>
    <col min="2266" max="2266" width="37.28515625" style="26" bestFit="1" customWidth="1"/>
    <col min="2267" max="2515" width="65" style="26"/>
    <col min="2516" max="2516" width="60.5703125" style="26" customWidth="1"/>
    <col min="2517" max="2517" width="23.5703125" style="26" customWidth="1"/>
    <col min="2518" max="2518" width="18.42578125" style="26" customWidth="1"/>
    <col min="2519" max="2519" width="17.42578125" style="26" customWidth="1"/>
    <col min="2520" max="2520" width="19.7109375" style="26" customWidth="1"/>
    <col min="2521" max="2521" width="19.140625" style="26" customWidth="1"/>
    <col min="2522" max="2522" width="37.28515625" style="26" bestFit="1" customWidth="1"/>
    <col min="2523" max="2771" width="65" style="26"/>
    <col min="2772" max="2772" width="60.5703125" style="26" customWidth="1"/>
    <col min="2773" max="2773" width="23.5703125" style="26" customWidth="1"/>
    <col min="2774" max="2774" width="18.42578125" style="26" customWidth="1"/>
    <col min="2775" max="2775" width="17.42578125" style="26" customWidth="1"/>
    <col min="2776" max="2776" width="19.7109375" style="26" customWidth="1"/>
    <col min="2777" max="2777" width="19.140625" style="26" customWidth="1"/>
    <col min="2778" max="2778" width="37.28515625" style="26" bestFit="1" customWidth="1"/>
    <col min="2779" max="3027" width="65" style="26"/>
    <col min="3028" max="3028" width="60.5703125" style="26" customWidth="1"/>
    <col min="3029" max="3029" width="23.5703125" style="26" customWidth="1"/>
    <col min="3030" max="3030" width="18.42578125" style="26" customWidth="1"/>
    <col min="3031" max="3031" width="17.42578125" style="26" customWidth="1"/>
    <col min="3032" max="3032" width="19.7109375" style="26" customWidth="1"/>
    <col min="3033" max="3033" width="19.140625" style="26" customWidth="1"/>
    <col min="3034" max="3034" width="37.28515625" style="26" bestFit="1" customWidth="1"/>
    <col min="3035" max="3283" width="65" style="26"/>
    <col min="3284" max="3284" width="60.5703125" style="26" customWidth="1"/>
    <col min="3285" max="3285" width="23.5703125" style="26" customWidth="1"/>
    <col min="3286" max="3286" width="18.42578125" style="26" customWidth="1"/>
    <col min="3287" max="3287" width="17.42578125" style="26" customWidth="1"/>
    <col min="3288" max="3288" width="19.7109375" style="26" customWidth="1"/>
    <col min="3289" max="3289" width="19.140625" style="26" customWidth="1"/>
    <col min="3290" max="3290" width="37.28515625" style="26" bestFit="1" customWidth="1"/>
    <col min="3291" max="3539" width="65" style="26"/>
    <col min="3540" max="3540" width="60.5703125" style="26" customWidth="1"/>
    <col min="3541" max="3541" width="23.5703125" style="26" customWidth="1"/>
    <col min="3542" max="3542" width="18.42578125" style="26" customWidth="1"/>
    <col min="3543" max="3543" width="17.42578125" style="26" customWidth="1"/>
    <col min="3544" max="3544" width="19.7109375" style="26" customWidth="1"/>
    <col min="3545" max="3545" width="19.140625" style="26" customWidth="1"/>
    <col min="3546" max="3546" width="37.28515625" style="26" bestFit="1" customWidth="1"/>
    <col min="3547" max="3795" width="65" style="26"/>
    <col min="3796" max="3796" width="60.5703125" style="26" customWidth="1"/>
    <col min="3797" max="3797" width="23.5703125" style="26" customWidth="1"/>
    <col min="3798" max="3798" width="18.42578125" style="26" customWidth="1"/>
    <col min="3799" max="3799" width="17.42578125" style="26" customWidth="1"/>
    <col min="3800" max="3800" width="19.7109375" style="26" customWidth="1"/>
    <col min="3801" max="3801" width="19.140625" style="26" customWidth="1"/>
    <col min="3802" max="3802" width="37.28515625" style="26" bestFit="1" customWidth="1"/>
    <col min="3803" max="4051" width="65" style="26"/>
    <col min="4052" max="4052" width="60.5703125" style="26" customWidth="1"/>
    <col min="4053" max="4053" width="23.5703125" style="26" customWidth="1"/>
    <col min="4054" max="4054" width="18.42578125" style="26" customWidth="1"/>
    <col min="4055" max="4055" width="17.42578125" style="26" customWidth="1"/>
    <col min="4056" max="4056" width="19.7109375" style="26" customWidth="1"/>
    <col min="4057" max="4057" width="19.140625" style="26" customWidth="1"/>
    <col min="4058" max="4058" width="37.28515625" style="26" bestFit="1" customWidth="1"/>
    <col min="4059" max="4307" width="65" style="26"/>
    <col min="4308" max="4308" width="60.5703125" style="26" customWidth="1"/>
    <col min="4309" max="4309" width="23.5703125" style="26" customWidth="1"/>
    <col min="4310" max="4310" width="18.42578125" style="26" customWidth="1"/>
    <col min="4311" max="4311" width="17.42578125" style="26" customWidth="1"/>
    <col min="4312" max="4312" width="19.7109375" style="26" customWidth="1"/>
    <col min="4313" max="4313" width="19.140625" style="26" customWidth="1"/>
    <col min="4314" max="4314" width="37.28515625" style="26" bestFit="1" customWidth="1"/>
    <col min="4315" max="4563" width="65" style="26"/>
    <col min="4564" max="4564" width="60.5703125" style="26" customWidth="1"/>
    <col min="4565" max="4565" width="23.5703125" style="26" customWidth="1"/>
    <col min="4566" max="4566" width="18.42578125" style="26" customWidth="1"/>
    <col min="4567" max="4567" width="17.42578125" style="26" customWidth="1"/>
    <col min="4568" max="4568" width="19.7109375" style="26" customWidth="1"/>
    <col min="4569" max="4569" width="19.140625" style="26" customWidth="1"/>
    <col min="4570" max="4570" width="37.28515625" style="26" bestFit="1" customWidth="1"/>
    <col min="4571" max="4819" width="65" style="26"/>
    <col min="4820" max="4820" width="60.5703125" style="26" customWidth="1"/>
    <col min="4821" max="4821" width="23.5703125" style="26" customWidth="1"/>
    <col min="4822" max="4822" width="18.42578125" style="26" customWidth="1"/>
    <col min="4823" max="4823" width="17.42578125" style="26" customWidth="1"/>
    <col min="4824" max="4824" width="19.7109375" style="26" customWidth="1"/>
    <col min="4825" max="4825" width="19.140625" style="26" customWidth="1"/>
    <col min="4826" max="4826" width="37.28515625" style="26" bestFit="1" customWidth="1"/>
    <col min="4827" max="5075" width="65" style="26"/>
    <col min="5076" max="5076" width="60.5703125" style="26" customWidth="1"/>
    <col min="5077" max="5077" width="23.5703125" style="26" customWidth="1"/>
    <col min="5078" max="5078" width="18.42578125" style="26" customWidth="1"/>
    <col min="5079" max="5079" width="17.42578125" style="26" customWidth="1"/>
    <col min="5080" max="5080" width="19.7109375" style="26" customWidth="1"/>
    <col min="5081" max="5081" width="19.140625" style="26" customWidth="1"/>
    <col min="5082" max="5082" width="37.28515625" style="26" bestFit="1" customWidth="1"/>
    <col min="5083" max="5331" width="65" style="26"/>
    <col min="5332" max="5332" width="60.5703125" style="26" customWidth="1"/>
    <col min="5333" max="5333" width="23.5703125" style="26" customWidth="1"/>
    <col min="5334" max="5334" width="18.42578125" style="26" customWidth="1"/>
    <col min="5335" max="5335" width="17.42578125" style="26" customWidth="1"/>
    <col min="5336" max="5336" width="19.7109375" style="26" customWidth="1"/>
    <col min="5337" max="5337" width="19.140625" style="26" customWidth="1"/>
    <col min="5338" max="5338" width="37.28515625" style="26" bestFit="1" customWidth="1"/>
    <col min="5339" max="5587" width="65" style="26"/>
    <col min="5588" max="5588" width="60.5703125" style="26" customWidth="1"/>
    <col min="5589" max="5589" width="23.5703125" style="26" customWidth="1"/>
    <col min="5590" max="5590" width="18.42578125" style="26" customWidth="1"/>
    <col min="5591" max="5591" width="17.42578125" style="26" customWidth="1"/>
    <col min="5592" max="5592" width="19.7109375" style="26" customWidth="1"/>
    <col min="5593" max="5593" width="19.140625" style="26" customWidth="1"/>
    <col min="5594" max="5594" width="37.28515625" style="26" bestFit="1" customWidth="1"/>
    <col min="5595" max="5843" width="65" style="26"/>
    <col min="5844" max="5844" width="60.5703125" style="26" customWidth="1"/>
    <col min="5845" max="5845" width="23.5703125" style="26" customWidth="1"/>
    <col min="5846" max="5846" width="18.42578125" style="26" customWidth="1"/>
    <col min="5847" max="5847" width="17.42578125" style="26" customWidth="1"/>
    <col min="5848" max="5848" width="19.7109375" style="26" customWidth="1"/>
    <col min="5849" max="5849" width="19.140625" style="26" customWidth="1"/>
    <col min="5850" max="5850" width="37.28515625" style="26" bestFit="1" customWidth="1"/>
    <col min="5851" max="6099" width="65" style="26"/>
    <col min="6100" max="6100" width="60.5703125" style="26" customWidth="1"/>
    <col min="6101" max="6101" width="23.5703125" style="26" customWidth="1"/>
    <col min="6102" max="6102" width="18.42578125" style="26" customWidth="1"/>
    <col min="6103" max="6103" width="17.42578125" style="26" customWidth="1"/>
    <col min="6104" max="6104" width="19.7109375" style="26" customWidth="1"/>
    <col min="6105" max="6105" width="19.140625" style="26" customWidth="1"/>
    <col min="6106" max="6106" width="37.28515625" style="26" bestFit="1" customWidth="1"/>
    <col min="6107" max="6355" width="65" style="26"/>
    <col min="6356" max="6356" width="60.5703125" style="26" customWidth="1"/>
    <col min="6357" max="6357" width="23.5703125" style="26" customWidth="1"/>
    <col min="6358" max="6358" width="18.42578125" style="26" customWidth="1"/>
    <col min="6359" max="6359" width="17.42578125" style="26" customWidth="1"/>
    <col min="6360" max="6360" width="19.7109375" style="26" customWidth="1"/>
    <col min="6361" max="6361" width="19.140625" style="26" customWidth="1"/>
    <col min="6362" max="6362" width="37.28515625" style="26" bestFit="1" customWidth="1"/>
    <col min="6363" max="6611" width="65" style="26"/>
    <col min="6612" max="6612" width="60.5703125" style="26" customWidth="1"/>
    <col min="6613" max="6613" width="23.5703125" style="26" customWidth="1"/>
    <col min="6614" max="6614" width="18.42578125" style="26" customWidth="1"/>
    <col min="6615" max="6615" width="17.42578125" style="26" customWidth="1"/>
    <col min="6616" max="6616" width="19.7109375" style="26" customWidth="1"/>
    <col min="6617" max="6617" width="19.140625" style="26" customWidth="1"/>
    <col min="6618" max="6618" width="37.28515625" style="26" bestFit="1" customWidth="1"/>
    <col min="6619" max="6867" width="65" style="26"/>
    <col min="6868" max="6868" width="60.5703125" style="26" customWidth="1"/>
    <col min="6869" max="6869" width="23.5703125" style="26" customWidth="1"/>
    <col min="6870" max="6870" width="18.42578125" style="26" customWidth="1"/>
    <col min="6871" max="6871" width="17.42578125" style="26" customWidth="1"/>
    <col min="6872" max="6872" width="19.7109375" style="26" customWidth="1"/>
    <col min="6873" max="6873" width="19.140625" style="26" customWidth="1"/>
    <col min="6874" max="6874" width="37.28515625" style="26" bestFit="1" customWidth="1"/>
    <col min="6875" max="7123" width="65" style="26"/>
    <col min="7124" max="7124" width="60.5703125" style="26" customWidth="1"/>
    <col min="7125" max="7125" width="23.5703125" style="26" customWidth="1"/>
    <col min="7126" max="7126" width="18.42578125" style="26" customWidth="1"/>
    <col min="7127" max="7127" width="17.42578125" style="26" customWidth="1"/>
    <col min="7128" max="7128" width="19.7109375" style="26" customWidth="1"/>
    <col min="7129" max="7129" width="19.140625" style="26" customWidth="1"/>
    <col min="7130" max="7130" width="37.28515625" style="26" bestFit="1" customWidth="1"/>
    <col min="7131" max="7379" width="65" style="26"/>
    <col min="7380" max="7380" width="60.5703125" style="26" customWidth="1"/>
    <col min="7381" max="7381" width="23.5703125" style="26" customWidth="1"/>
    <col min="7382" max="7382" width="18.42578125" style="26" customWidth="1"/>
    <col min="7383" max="7383" width="17.42578125" style="26" customWidth="1"/>
    <col min="7384" max="7384" width="19.7109375" style="26" customWidth="1"/>
    <col min="7385" max="7385" width="19.140625" style="26" customWidth="1"/>
    <col min="7386" max="7386" width="37.28515625" style="26" bestFit="1" customWidth="1"/>
    <col min="7387" max="7635" width="65" style="26"/>
    <col min="7636" max="7636" width="60.5703125" style="26" customWidth="1"/>
    <col min="7637" max="7637" width="23.5703125" style="26" customWidth="1"/>
    <col min="7638" max="7638" width="18.42578125" style="26" customWidth="1"/>
    <col min="7639" max="7639" width="17.42578125" style="26" customWidth="1"/>
    <col min="7640" max="7640" width="19.7109375" style="26" customWidth="1"/>
    <col min="7641" max="7641" width="19.140625" style="26" customWidth="1"/>
    <col min="7642" max="7642" width="37.28515625" style="26" bestFit="1" customWidth="1"/>
    <col min="7643" max="7891" width="65" style="26"/>
    <col min="7892" max="7892" width="60.5703125" style="26" customWidth="1"/>
    <col min="7893" max="7893" width="23.5703125" style="26" customWidth="1"/>
    <col min="7894" max="7894" width="18.42578125" style="26" customWidth="1"/>
    <col min="7895" max="7895" width="17.42578125" style="26" customWidth="1"/>
    <col min="7896" max="7896" width="19.7109375" style="26" customWidth="1"/>
    <col min="7897" max="7897" width="19.140625" style="26" customWidth="1"/>
    <col min="7898" max="7898" width="37.28515625" style="26" bestFit="1" customWidth="1"/>
    <col min="7899" max="8147" width="65" style="26"/>
    <col min="8148" max="8148" width="60.5703125" style="26" customWidth="1"/>
    <col min="8149" max="8149" width="23.5703125" style="26" customWidth="1"/>
    <col min="8150" max="8150" width="18.42578125" style="26" customWidth="1"/>
    <col min="8151" max="8151" width="17.42578125" style="26" customWidth="1"/>
    <col min="8152" max="8152" width="19.7109375" style="26" customWidth="1"/>
    <col min="8153" max="8153" width="19.140625" style="26" customWidth="1"/>
    <col min="8154" max="8154" width="37.28515625" style="26" bestFit="1" customWidth="1"/>
    <col min="8155" max="8403" width="65" style="26"/>
    <col min="8404" max="8404" width="60.5703125" style="26" customWidth="1"/>
    <col min="8405" max="8405" width="23.5703125" style="26" customWidth="1"/>
    <col min="8406" max="8406" width="18.42578125" style="26" customWidth="1"/>
    <col min="8407" max="8407" width="17.42578125" style="26" customWidth="1"/>
    <col min="8408" max="8408" width="19.7109375" style="26" customWidth="1"/>
    <col min="8409" max="8409" width="19.140625" style="26" customWidth="1"/>
    <col min="8410" max="8410" width="37.28515625" style="26" bestFit="1" customWidth="1"/>
    <col min="8411" max="8659" width="65" style="26"/>
    <col min="8660" max="8660" width="60.5703125" style="26" customWidth="1"/>
    <col min="8661" max="8661" width="23.5703125" style="26" customWidth="1"/>
    <col min="8662" max="8662" width="18.42578125" style="26" customWidth="1"/>
    <col min="8663" max="8663" width="17.42578125" style="26" customWidth="1"/>
    <col min="8664" max="8664" width="19.7109375" style="26" customWidth="1"/>
    <col min="8665" max="8665" width="19.140625" style="26" customWidth="1"/>
    <col min="8666" max="8666" width="37.28515625" style="26" bestFit="1" customWidth="1"/>
    <col min="8667" max="8915" width="65" style="26"/>
    <col min="8916" max="8916" width="60.5703125" style="26" customWidth="1"/>
    <col min="8917" max="8917" width="23.5703125" style="26" customWidth="1"/>
    <col min="8918" max="8918" width="18.42578125" style="26" customWidth="1"/>
    <col min="8919" max="8919" width="17.42578125" style="26" customWidth="1"/>
    <col min="8920" max="8920" width="19.7109375" style="26" customWidth="1"/>
    <col min="8921" max="8921" width="19.140625" style="26" customWidth="1"/>
    <col min="8922" max="8922" width="37.28515625" style="26" bestFit="1" customWidth="1"/>
    <col min="8923" max="9171" width="65" style="26"/>
    <col min="9172" max="9172" width="60.5703125" style="26" customWidth="1"/>
    <col min="9173" max="9173" width="23.5703125" style="26" customWidth="1"/>
    <col min="9174" max="9174" width="18.42578125" style="26" customWidth="1"/>
    <col min="9175" max="9175" width="17.42578125" style="26" customWidth="1"/>
    <col min="9176" max="9176" width="19.7109375" style="26" customWidth="1"/>
    <col min="9177" max="9177" width="19.140625" style="26" customWidth="1"/>
    <col min="9178" max="9178" width="37.28515625" style="26" bestFit="1" customWidth="1"/>
    <col min="9179" max="9427" width="65" style="26"/>
    <col min="9428" max="9428" width="60.5703125" style="26" customWidth="1"/>
    <col min="9429" max="9429" width="23.5703125" style="26" customWidth="1"/>
    <col min="9430" max="9430" width="18.42578125" style="26" customWidth="1"/>
    <col min="9431" max="9431" width="17.42578125" style="26" customWidth="1"/>
    <col min="9432" max="9432" width="19.7109375" style="26" customWidth="1"/>
    <col min="9433" max="9433" width="19.140625" style="26" customWidth="1"/>
    <col min="9434" max="9434" width="37.28515625" style="26" bestFit="1" customWidth="1"/>
    <col min="9435" max="9683" width="65" style="26"/>
    <col min="9684" max="9684" width="60.5703125" style="26" customWidth="1"/>
    <col min="9685" max="9685" width="23.5703125" style="26" customWidth="1"/>
    <col min="9686" max="9686" width="18.42578125" style="26" customWidth="1"/>
    <col min="9687" max="9687" width="17.42578125" style="26" customWidth="1"/>
    <col min="9688" max="9688" width="19.7109375" style="26" customWidth="1"/>
    <col min="9689" max="9689" width="19.140625" style="26" customWidth="1"/>
    <col min="9690" max="9690" width="37.28515625" style="26" bestFit="1" customWidth="1"/>
    <col min="9691" max="9939" width="65" style="26"/>
    <col min="9940" max="9940" width="60.5703125" style="26" customWidth="1"/>
    <col min="9941" max="9941" width="23.5703125" style="26" customWidth="1"/>
    <col min="9942" max="9942" width="18.42578125" style="26" customWidth="1"/>
    <col min="9943" max="9943" width="17.42578125" style="26" customWidth="1"/>
    <col min="9944" max="9944" width="19.7109375" style="26" customWidth="1"/>
    <col min="9945" max="9945" width="19.140625" style="26" customWidth="1"/>
    <col min="9946" max="9946" width="37.28515625" style="26" bestFit="1" customWidth="1"/>
    <col min="9947" max="10195" width="65" style="26"/>
    <col min="10196" max="10196" width="60.5703125" style="26" customWidth="1"/>
    <col min="10197" max="10197" width="23.5703125" style="26" customWidth="1"/>
    <col min="10198" max="10198" width="18.42578125" style="26" customWidth="1"/>
    <col min="10199" max="10199" width="17.42578125" style="26" customWidth="1"/>
    <col min="10200" max="10200" width="19.7109375" style="26" customWidth="1"/>
    <col min="10201" max="10201" width="19.140625" style="26" customWidth="1"/>
    <col min="10202" max="10202" width="37.28515625" style="26" bestFit="1" customWidth="1"/>
    <col min="10203" max="10451" width="65" style="26"/>
    <col min="10452" max="10452" width="60.5703125" style="26" customWidth="1"/>
    <col min="10453" max="10453" width="23.5703125" style="26" customWidth="1"/>
    <col min="10454" max="10454" width="18.42578125" style="26" customWidth="1"/>
    <col min="10455" max="10455" width="17.42578125" style="26" customWidth="1"/>
    <col min="10456" max="10456" width="19.7109375" style="26" customWidth="1"/>
    <col min="10457" max="10457" width="19.140625" style="26" customWidth="1"/>
    <col min="10458" max="10458" width="37.28515625" style="26" bestFit="1" customWidth="1"/>
    <col min="10459" max="10707" width="65" style="26"/>
    <col min="10708" max="10708" width="60.5703125" style="26" customWidth="1"/>
    <col min="10709" max="10709" width="23.5703125" style="26" customWidth="1"/>
    <col min="10710" max="10710" width="18.42578125" style="26" customWidth="1"/>
    <col min="10711" max="10711" width="17.42578125" style="26" customWidth="1"/>
    <col min="10712" max="10712" width="19.7109375" style="26" customWidth="1"/>
    <col min="10713" max="10713" width="19.140625" style="26" customWidth="1"/>
    <col min="10714" max="10714" width="37.28515625" style="26" bestFit="1" customWidth="1"/>
    <col min="10715" max="10963" width="65" style="26"/>
    <col min="10964" max="10964" width="60.5703125" style="26" customWidth="1"/>
    <col min="10965" max="10965" width="23.5703125" style="26" customWidth="1"/>
    <col min="10966" max="10966" width="18.42578125" style="26" customWidth="1"/>
    <col min="10967" max="10967" width="17.42578125" style="26" customWidth="1"/>
    <col min="10968" max="10968" width="19.7109375" style="26" customWidth="1"/>
    <col min="10969" max="10969" width="19.140625" style="26" customWidth="1"/>
    <col min="10970" max="10970" width="37.28515625" style="26" bestFit="1" customWidth="1"/>
    <col min="10971" max="11219" width="65" style="26"/>
    <col min="11220" max="11220" width="60.5703125" style="26" customWidth="1"/>
    <col min="11221" max="11221" width="23.5703125" style="26" customWidth="1"/>
    <col min="11222" max="11222" width="18.42578125" style="26" customWidth="1"/>
    <col min="11223" max="11223" width="17.42578125" style="26" customWidth="1"/>
    <col min="11224" max="11224" width="19.7109375" style="26" customWidth="1"/>
    <col min="11225" max="11225" width="19.140625" style="26" customWidth="1"/>
    <col min="11226" max="11226" width="37.28515625" style="26" bestFit="1" customWidth="1"/>
    <col min="11227" max="11475" width="65" style="26"/>
    <col min="11476" max="11476" width="60.5703125" style="26" customWidth="1"/>
    <col min="11477" max="11477" width="23.5703125" style="26" customWidth="1"/>
    <col min="11478" max="11478" width="18.42578125" style="26" customWidth="1"/>
    <col min="11479" max="11479" width="17.42578125" style="26" customWidth="1"/>
    <col min="11480" max="11480" width="19.7109375" style="26" customWidth="1"/>
    <col min="11481" max="11481" width="19.140625" style="26" customWidth="1"/>
    <col min="11482" max="11482" width="37.28515625" style="26" bestFit="1" customWidth="1"/>
    <col min="11483" max="11731" width="65" style="26"/>
    <col min="11732" max="11732" width="60.5703125" style="26" customWidth="1"/>
    <col min="11733" max="11733" width="23.5703125" style="26" customWidth="1"/>
    <col min="11734" max="11734" width="18.42578125" style="26" customWidth="1"/>
    <col min="11735" max="11735" width="17.42578125" style="26" customWidth="1"/>
    <col min="11736" max="11736" width="19.7109375" style="26" customWidth="1"/>
    <col min="11737" max="11737" width="19.140625" style="26" customWidth="1"/>
    <col min="11738" max="11738" width="37.28515625" style="26" bestFit="1" customWidth="1"/>
    <col min="11739" max="11987" width="65" style="26"/>
    <col min="11988" max="11988" width="60.5703125" style="26" customWidth="1"/>
    <col min="11989" max="11989" width="23.5703125" style="26" customWidth="1"/>
    <col min="11990" max="11990" width="18.42578125" style="26" customWidth="1"/>
    <col min="11991" max="11991" width="17.42578125" style="26" customWidth="1"/>
    <col min="11992" max="11992" width="19.7109375" style="26" customWidth="1"/>
    <col min="11993" max="11993" width="19.140625" style="26" customWidth="1"/>
    <col min="11994" max="11994" width="37.28515625" style="26" bestFit="1" customWidth="1"/>
    <col min="11995" max="12243" width="65" style="26"/>
    <col min="12244" max="12244" width="60.5703125" style="26" customWidth="1"/>
    <col min="12245" max="12245" width="23.5703125" style="26" customWidth="1"/>
    <col min="12246" max="12246" width="18.42578125" style="26" customWidth="1"/>
    <col min="12247" max="12247" width="17.42578125" style="26" customWidth="1"/>
    <col min="12248" max="12248" width="19.7109375" style="26" customWidth="1"/>
    <col min="12249" max="12249" width="19.140625" style="26" customWidth="1"/>
    <col min="12250" max="12250" width="37.28515625" style="26" bestFit="1" customWidth="1"/>
    <col min="12251" max="12499" width="65" style="26"/>
    <col min="12500" max="12500" width="60.5703125" style="26" customWidth="1"/>
    <col min="12501" max="12501" width="23.5703125" style="26" customWidth="1"/>
    <col min="12502" max="12502" width="18.42578125" style="26" customWidth="1"/>
    <col min="12503" max="12503" width="17.42578125" style="26" customWidth="1"/>
    <col min="12504" max="12504" width="19.7109375" style="26" customWidth="1"/>
    <col min="12505" max="12505" width="19.140625" style="26" customWidth="1"/>
    <col min="12506" max="12506" width="37.28515625" style="26" bestFit="1" customWidth="1"/>
    <col min="12507" max="12755" width="65" style="26"/>
    <col min="12756" max="12756" width="60.5703125" style="26" customWidth="1"/>
    <col min="12757" max="12757" width="23.5703125" style="26" customWidth="1"/>
    <col min="12758" max="12758" width="18.42578125" style="26" customWidth="1"/>
    <col min="12759" max="12759" width="17.42578125" style="26" customWidth="1"/>
    <col min="12760" max="12760" width="19.7109375" style="26" customWidth="1"/>
    <col min="12761" max="12761" width="19.140625" style="26" customWidth="1"/>
    <col min="12762" max="12762" width="37.28515625" style="26" bestFit="1" customWidth="1"/>
    <col min="12763" max="13011" width="65" style="26"/>
    <col min="13012" max="13012" width="60.5703125" style="26" customWidth="1"/>
    <col min="13013" max="13013" width="23.5703125" style="26" customWidth="1"/>
    <col min="13014" max="13014" width="18.42578125" style="26" customWidth="1"/>
    <col min="13015" max="13015" width="17.42578125" style="26" customWidth="1"/>
    <col min="13016" max="13016" width="19.7109375" style="26" customWidth="1"/>
    <col min="13017" max="13017" width="19.140625" style="26" customWidth="1"/>
    <col min="13018" max="13018" width="37.28515625" style="26" bestFit="1" customWidth="1"/>
    <col min="13019" max="13267" width="65" style="26"/>
    <col min="13268" max="13268" width="60.5703125" style="26" customWidth="1"/>
    <col min="13269" max="13269" width="23.5703125" style="26" customWidth="1"/>
    <col min="13270" max="13270" width="18.42578125" style="26" customWidth="1"/>
    <col min="13271" max="13271" width="17.42578125" style="26" customWidth="1"/>
    <col min="13272" max="13272" width="19.7109375" style="26" customWidth="1"/>
    <col min="13273" max="13273" width="19.140625" style="26" customWidth="1"/>
    <col min="13274" max="13274" width="37.28515625" style="26" bestFit="1" customWidth="1"/>
    <col min="13275" max="13523" width="65" style="26"/>
    <col min="13524" max="13524" width="60.5703125" style="26" customWidth="1"/>
    <col min="13525" max="13525" width="23.5703125" style="26" customWidth="1"/>
    <col min="13526" max="13526" width="18.42578125" style="26" customWidth="1"/>
    <col min="13527" max="13527" width="17.42578125" style="26" customWidth="1"/>
    <col min="13528" max="13528" width="19.7109375" style="26" customWidth="1"/>
    <col min="13529" max="13529" width="19.140625" style="26" customWidth="1"/>
    <col min="13530" max="13530" width="37.28515625" style="26" bestFit="1" customWidth="1"/>
    <col min="13531" max="13779" width="65" style="26"/>
    <col min="13780" max="13780" width="60.5703125" style="26" customWidth="1"/>
    <col min="13781" max="13781" width="23.5703125" style="26" customWidth="1"/>
    <col min="13782" max="13782" width="18.42578125" style="26" customWidth="1"/>
    <col min="13783" max="13783" width="17.42578125" style="26" customWidth="1"/>
    <col min="13784" max="13784" width="19.7109375" style="26" customWidth="1"/>
    <col min="13785" max="13785" width="19.140625" style="26" customWidth="1"/>
    <col min="13786" max="13786" width="37.28515625" style="26" bestFit="1" customWidth="1"/>
    <col min="13787" max="14035" width="65" style="26"/>
    <col min="14036" max="14036" width="60.5703125" style="26" customWidth="1"/>
    <col min="14037" max="14037" width="23.5703125" style="26" customWidth="1"/>
    <col min="14038" max="14038" width="18.42578125" style="26" customWidth="1"/>
    <col min="14039" max="14039" width="17.42578125" style="26" customWidth="1"/>
    <col min="14040" max="14040" width="19.7109375" style="26" customWidth="1"/>
    <col min="14041" max="14041" width="19.140625" style="26" customWidth="1"/>
    <col min="14042" max="14042" width="37.28515625" style="26" bestFit="1" customWidth="1"/>
    <col min="14043" max="14291" width="65" style="26"/>
    <col min="14292" max="14292" width="60.5703125" style="26" customWidth="1"/>
    <col min="14293" max="14293" width="23.5703125" style="26" customWidth="1"/>
    <col min="14294" max="14294" width="18.42578125" style="26" customWidth="1"/>
    <col min="14295" max="14295" width="17.42578125" style="26" customWidth="1"/>
    <col min="14296" max="14296" width="19.7109375" style="26" customWidth="1"/>
    <col min="14297" max="14297" width="19.140625" style="26" customWidth="1"/>
    <col min="14298" max="14298" width="37.28515625" style="26" bestFit="1" customWidth="1"/>
    <col min="14299" max="14547" width="65" style="26"/>
    <col min="14548" max="14548" width="60.5703125" style="26" customWidth="1"/>
    <col min="14549" max="14549" width="23.5703125" style="26" customWidth="1"/>
    <col min="14550" max="14550" width="18.42578125" style="26" customWidth="1"/>
    <col min="14551" max="14551" width="17.42578125" style="26" customWidth="1"/>
    <col min="14552" max="14552" width="19.7109375" style="26" customWidth="1"/>
    <col min="14553" max="14553" width="19.140625" style="26" customWidth="1"/>
    <col min="14554" max="14554" width="37.28515625" style="26" bestFit="1" customWidth="1"/>
    <col min="14555" max="14803" width="65" style="26"/>
    <col min="14804" max="14804" width="60.5703125" style="26" customWidth="1"/>
    <col min="14805" max="14805" width="23.5703125" style="26" customWidth="1"/>
    <col min="14806" max="14806" width="18.42578125" style="26" customWidth="1"/>
    <col min="14807" max="14807" width="17.42578125" style="26" customWidth="1"/>
    <col min="14808" max="14808" width="19.7109375" style="26" customWidth="1"/>
    <col min="14809" max="14809" width="19.140625" style="26" customWidth="1"/>
    <col min="14810" max="14810" width="37.28515625" style="26" bestFit="1" customWidth="1"/>
    <col min="14811" max="15059" width="65" style="26"/>
    <col min="15060" max="15060" width="60.5703125" style="26" customWidth="1"/>
    <col min="15061" max="15061" width="23.5703125" style="26" customWidth="1"/>
    <col min="15062" max="15062" width="18.42578125" style="26" customWidth="1"/>
    <col min="15063" max="15063" width="17.42578125" style="26" customWidth="1"/>
    <col min="15064" max="15064" width="19.7109375" style="26" customWidth="1"/>
    <col min="15065" max="15065" width="19.140625" style="26" customWidth="1"/>
    <col min="15066" max="15066" width="37.28515625" style="26" bestFit="1" customWidth="1"/>
    <col min="15067" max="15315" width="65" style="26"/>
    <col min="15316" max="15316" width="60.5703125" style="26" customWidth="1"/>
    <col min="15317" max="15317" width="23.5703125" style="26" customWidth="1"/>
    <col min="15318" max="15318" width="18.42578125" style="26" customWidth="1"/>
    <col min="15319" max="15319" width="17.42578125" style="26" customWidth="1"/>
    <col min="15320" max="15320" width="19.7109375" style="26" customWidth="1"/>
    <col min="15321" max="15321" width="19.140625" style="26" customWidth="1"/>
    <col min="15322" max="15322" width="37.28515625" style="26" bestFit="1" customWidth="1"/>
    <col min="15323" max="15571" width="65" style="26"/>
    <col min="15572" max="15572" width="60.5703125" style="26" customWidth="1"/>
    <col min="15573" max="15573" width="23.5703125" style="26" customWidth="1"/>
    <col min="15574" max="15574" width="18.42578125" style="26" customWidth="1"/>
    <col min="15575" max="15575" width="17.42578125" style="26" customWidth="1"/>
    <col min="15576" max="15576" width="19.7109375" style="26" customWidth="1"/>
    <col min="15577" max="15577" width="19.140625" style="26" customWidth="1"/>
    <col min="15578" max="15578" width="37.28515625" style="26" bestFit="1" customWidth="1"/>
    <col min="15579" max="15827" width="65" style="26"/>
    <col min="15828" max="15828" width="60.5703125" style="26" customWidth="1"/>
    <col min="15829" max="15829" width="23.5703125" style="26" customWidth="1"/>
    <col min="15830" max="15830" width="18.42578125" style="26" customWidth="1"/>
    <col min="15831" max="15831" width="17.42578125" style="26" customWidth="1"/>
    <col min="15832" max="15832" width="19.7109375" style="26" customWidth="1"/>
    <col min="15833" max="15833" width="19.140625" style="26" customWidth="1"/>
    <col min="15834" max="15834" width="37.28515625" style="26" bestFit="1" customWidth="1"/>
    <col min="15835" max="16083" width="65" style="26"/>
    <col min="16084" max="16084" width="60.5703125" style="26" customWidth="1"/>
    <col min="16085" max="16085" width="23.5703125" style="26" customWidth="1"/>
    <col min="16086" max="16086" width="18.42578125" style="26" customWidth="1"/>
    <col min="16087" max="16087" width="17.42578125" style="26" customWidth="1"/>
    <col min="16088" max="16088" width="19.7109375" style="26" customWidth="1"/>
    <col min="16089" max="16089" width="19.140625" style="26" customWidth="1"/>
    <col min="16090" max="16090" width="37.28515625" style="26" bestFit="1" customWidth="1"/>
    <col min="16091" max="16384" width="65" style="26"/>
  </cols>
  <sheetData>
    <row r="1" spans="1:6" ht="20.100000000000001" customHeight="1" x14ac:dyDescent="0.25">
      <c r="A1" s="160" t="s">
        <v>503</v>
      </c>
      <c r="B1" s="160"/>
      <c r="C1" s="160"/>
      <c r="D1" s="160"/>
      <c r="E1" s="160"/>
      <c r="F1" s="160"/>
    </row>
    <row r="2" spans="1:6" ht="20.100000000000001" customHeight="1" x14ac:dyDescent="0.25">
      <c r="A2" s="52" t="str">
        <f>'Formato 1'!A2</f>
        <v xml:space="preserve"> MUNICIPIO DE SALAMANCA, GUANAJUATO.</v>
      </c>
      <c r="B2" s="72"/>
      <c r="C2" s="72"/>
      <c r="D2" s="72"/>
      <c r="E2" s="72"/>
      <c r="F2" s="73"/>
    </row>
    <row r="3" spans="1:6" ht="29.25" customHeight="1" x14ac:dyDescent="0.25">
      <c r="A3" s="74" t="s">
        <v>504</v>
      </c>
      <c r="B3" s="75"/>
      <c r="C3" s="75"/>
      <c r="D3" s="75"/>
      <c r="E3" s="75"/>
      <c r="F3" s="76"/>
    </row>
    <row r="4" spans="1:6" ht="35.25" customHeight="1" x14ac:dyDescent="0.25">
      <c r="A4" s="61"/>
      <c r="B4" s="61" t="s">
        <v>505</v>
      </c>
      <c r="C4" s="61" t="s">
        <v>506</v>
      </c>
      <c r="D4" s="61" t="s">
        <v>507</v>
      </c>
      <c r="E4" s="61" t="s">
        <v>508</v>
      </c>
      <c r="F4" s="61" t="s">
        <v>509</v>
      </c>
    </row>
    <row r="5" spans="1:6" ht="12.75" customHeight="1" x14ac:dyDescent="0.25">
      <c r="A5" s="7" t="s">
        <v>510</v>
      </c>
      <c r="B5" s="24"/>
      <c r="C5" s="24"/>
      <c r="D5" s="24"/>
      <c r="E5" s="24"/>
      <c r="F5" s="24"/>
    </row>
    <row r="6" spans="1:6" ht="30" x14ac:dyDescent="0.25">
      <c r="A6" s="28" t="s">
        <v>511</v>
      </c>
      <c r="B6" s="29"/>
      <c r="C6" s="29"/>
      <c r="D6" s="29"/>
      <c r="E6" s="29"/>
      <c r="F6" s="29"/>
    </row>
    <row r="7" spans="1:6" ht="15" x14ac:dyDescent="0.25">
      <c r="A7" s="28" t="s">
        <v>512</v>
      </c>
      <c r="B7" s="29"/>
      <c r="C7" s="29"/>
      <c r="D7" s="29"/>
      <c r="E7" s="29"/>
      <c r="F7" s="29"/>
    </row>
    <row r="8" spans="1:6" ht="15" x14ac:dyDescent="0.25">
      <c r="A8" s="36"/>
      <c r="B8" s="16"/>
      <c r="C8" s="16"/>
      <c r="D8" s="16"/>
      <c r="E8" s="16"/>
      <c r="F8" s="16"/>
    </row>
    <row r="9" spans="1:6" ht="15" x14ac:dyDescent="0.25">
      <c r="A9" s="7" t="s">
        <v>513</v>
      </c>
      <c r="B9" s="16"/>
      <c r="C9" s="16"/>
      <c r="D9" s="16"/>
      <c r="E9" s="16"/>
      <c r="F9" s="16"/>
    </row>
    <row r="10" spans="1:6" ht="15" x14ac:dyDescent="0.25">
      <c r="A10" s="28" t="s">
        <v>514</v>
      </c>
      <c r="B10" s="29"/>
      <c r="C10" s="29"/>
      <c r="D10" s="29"/>
      <c r="E10" s="29"/>
      <c r="F10" s="29"/>
    </row>
    <row r="11" spans="1:6" ht="15" x14ac:dyDescent="0.25">
      <c r="A11" s="47" t="s">
        <v>515</v>
      </c>
      <c r="B11" s="29"/>
      <c r="C11" s="29"/>
      <c r="D11" s="29"/>
      <c r="E11" s="29"/>
      <c r="F11" s="29"/>
    </row>
    <row r="12" spans="1:6" ht="15" x14ac:dyDescent="0.25">
      <c r="A12" s="47" t="s">
        <v>516</v>
      </c>
      <c r="B12" s="29"/>
      <c r="C12" s="29"/>
      <c r="D12" s="29"/>
      <c r="E12" s="29"/>
      <c r="F12" s="29"/>
    </row>
    <row r="13" spans="1:6" ht="15" x14ac:dyDescent="0.25">
      <c r="A13" s="47" t="s">
        <v>517</v>
      </c>
      <c r="B13" s="29"/>
      <c r="C13" s="29"/>
      <c r="D13" s="29"/>
      <c r="E13" s="29"/>
      <c r="F13" s="29"/>
    </row>
    <row r="14" spans="1:6" ht="15" x14ac:dyDescent="0.25">
      <c r="A14" s="28" t="s">
        <v>518</v>
      </c>
      <c r="B14" s="29"/>
      <c r="C14" s="29"/>
      <c r="D14" s="29"/>
      <c r="E14" s="29"/>
      <c r="F14" s="29"/>
    </row>
    <row r="15" spans="1:6" ht="15" x14ac:dyDescent="0.25">
      <c r="A15" s="47" t="s">
        <v>515</v>
      </c>
      <c r="B15" s="29"/>
      <c r="C15" s="29"/>
      <c r="D15" s="29"/>
      <c r="E15" s="29"/>
      <c r="F15" s="29"/>
    </row>
    <row r="16" spans="1:6" ht="15" x14ac:dyDescent="0.25">
      <c r="A16" s="47" t="s">
        <v>516</v>
      </c>
      <c r="B16" s="29"/>
      <c r="C16" s="29"/>
      <c r="D16" s="29"/>
      <c r="E16" s="29"/>
      <c r="F16" s="29"/>
    </row>
    <row r="17" spans="1:6" ht="15" x14ac:dyDescent="0.25">
      <c r="A17" s="47" t="s">
        <v>517</v>
      </c>
      <c r="B17" s="29"/>
      <c r="C17" s="29"/>
      <c r="D17" s="29"/>
      <c r="E17" s="29"/>
      <c r="F17" s="29"/>
    </row>
    <row r="18" spans="1:6" ht="15" x14ac:dyDescent="0.25">
      <c r="A18" s="28" t="s">
        <v>519</v>
      </c>
      <c r="B18" s="62"/>
      <c r="C18" s="29"/>
      <c r="D18" s="29"/>
      <c r="E18" s="29"/>
      <c r="F18" s="29"/>
    </row>
    <row r="19" spans="1:6" ht="15" x14ac:dyDescent="0.25">
      <c r="A19" s="28" t="s">
        <v>520</v>
      </c>
      <c r="B19" s="29"/>
      <c r="C19" s="29"/>
      <c r="D19" s="29"/>
      <c r="E19" s="29"/>
      <c r="F19" s="29"/>
    </row>
    <row r="20" spans="1:6" ht="30" x14ac:dyDescent="0.25">
      <c r="A20" s="28" t="s">
        <v>521</v>
      </c>
      <c r="B20" s="63"/>
      <c r="C20" s="63"/>
      <c r="D20" s="63"/>
      <c r="E20" s="63"/>
      <c r="F20" s="63"/>
    </row>
    <row r="21" spans="1:6" ht="30" x14ac:dyDescent="0.25">
      <c r="A21" s="28" t="s">
        <v>522</v>
      </c>
      <c r="B21" s="63"/>
      <c r="C21" s="63"/>
      <c r="D21" s="63"/>
      <c r="E21" s="63"/>
      <c r="F21" s="63"/>
    </row>
    <row r="22" spans="1:6" ht="30" x14ac:dyDescent="0.25">
      <c r="A22" s="28" t="s">
        <v>523</v>
      </c>
      <c r="B22" s="63"/>
      <c r="C22" s="63"/>
      <c r="D22" s="63"/>
      <c r="E22" s="63"/>
      <c r="F22" s="63"/>
    </row>
    <row r="23" spans="1:6" ht="15" x14ac:dyDescent="0.25">
      <c r="A23" s="28" t="s">
        <v>524</v>
      </c>
      <c r="B23" s="63"/>
      <c r="C23" s="63"/>
      <c r="D23" s="63"/>
      <c r="E23" s="63"/>
      <c r="F23" s="63"/>
    </row>
    <row r="24" spans="1:6" ht="15" x14ac:dyDescent="0.25">
      <c r="A24" s="28" t="s">
        <v>525</v>
      </c>
      <c r="B24" s="64"/>
      <c r="C24" s="29"/>
      <c r="D24" s="29"/>
      <c r="E24" s="29"/>
      <c r="F24" s="29"/>
    </row>
    <row r="25" spans="1:6" ht="15" x14ac:dyDescent="0.25">
      <c r="A25" s="28" t="s">
        <v>526</v>
      </c>
      <c r="B25" s="64"/>
      <c r="C25" s="29"/>
      <c r="D25" s="29"/>
      <c r="E25" s="29"/>
      <c r="F25" s="29"/>
    </row>
    <row r="26" spans="1:6" ht="15" x14ac:dyDescent="0.25">
      <c r="A26" s="36"/>
      <c r="B26" s="16"/>
      <c r="C26" s="16"/>
      <c r="D26" s="16"/>
      <c r="E26" s="16"/>
      <c r="F26" s="16"/>
    </row>
    <row r="27" spans="1:6" ht="15" x14ac:dyDescent="0.25">
      <c r="A27" s="7" t="s">
        <v>527</v>
      </c>
      <c r="B27" s="16"/>
      <c r="C27" s="16"/>
      <c r="D27" s="16"/>
      <c r="E27" s="16"/>
      <c r="F27" s="16"/>
    </row>
    <row r="28" spans="1:6" ht="15" x14ac:dyDescent="0.25">
      <c r="A28" s="28" t="s">
        <v>528</v>
      </c>
      <c r="B28" s="29"/>
      <c r="C28" s="29"/>
      <c r="D28" s="29"/>
      <c r="E28" s="29"/>
      <c r="F28" s="29"/>
    </row>
    <row r="29" spans="1:6" ht="15" x14ac:dyDescent="0.25">
      <c r="A29" s="36"/>
      <c r="B29" s="16"/>
      <c r="C29" s="16"/>
      <c r="D29" s="16"/>
      <c r="E29" s="16"/>
      <c r="F29" s="16"/>
    </row>
    <row r="30" spans="1:6" ht="15" x14ac:dyDescent="0.25">
      <c r="A30" s="7" t="s">
        <v>529</v>
      </c>
      <c r="B30" s="16"/>
      <c r="C30" s="16"/>
      <c r="D30" s="16"/>
      <c r="E30" s="16"/>
      <c r="F30" s="16"/>
    </row>
    <row r="31" spans="1:6" ht="15" x14ac:dyDescent="0.25">
      <c r="A31" s="28" t="s">
        <v>514</v>
      </c>
      <c r="B31" s="29"/>
      <c r="C31" s="29"/>
      <c r="D31" s="29"/>
      <c r="E31" s="29"/>
      <c r="F31" s="29"/>
    </row>
    <row r="32" spans="1:6" ht="15" x14ac:dyDescent="0.25">
      <c r="A32" s="28" t="s">
        <v>518</v>
      </c>
      <c r="B32" s="29"/>
      <c r="C32" s="29"/>
      <c r="D32" s="29"/>
      <c r="E32" s="29"/>
      <c r="F32" s="29"/>
    </row>
    <row r="33" spans="1:6" ht="15" x14ac:dyDescent="0.25">
      <c r="A33" s="28" t="s">
        <v>530</v>
      </c>
      <c r="B33" s="29"/>
      <c r="C33" s="29"/>
      <c r="D33" s="29"/>
      <c r="E33" s="29"/>
      <c r="F33" s="29"/>
    </row>
    <row r="34" spans="1:6" ht="15" x14ac:dyDescent="0.25">
      <c r="A34" s="36"/>
      <c r="B34" s="16"/>
      <c r="C34" s="16"/>
      <c r="D34" s="16"/>
      <c r="E34" s="16"/>
      <c r="F34" s="16"/>
    </row>
    <row r="35" spans="1:6" ht="15" x14ac:dyDescent="0.25">
      <c r="A35" s="7" t="s">
        <v>531</v>
      </c>
      <c r="B35" s="16"/>
      <c r="C35" s="16"/>
      <c r="D35" s="16"/>
      <c r="E35" s="16"/>
      <c r="F35" s="16"/>
    </row>
    <row r="36" spans="1:6" ht="15" x14ac:dyDescent="0.25">
      <c r="A36" s="28" t="s">
        <v>532</v>
      </c>
      <c r="B36" s="29"/>
      <c r="C36" s="29"/>
      <c r="D36" s="29"/>
      <c r="E36" s="29"/>
      <c r="F36" s="29"/>
    </row>
    <row r="37" spans="1:6" ht="15" x14ac:dyDescent="0.25">
      <c r="A37" s="28" t="s">
        <v>533</v>
      </c>
      <c r="B37" s="29"/>
      <c r="C37" s="29"/>
      <c r="D37" s="29"/>
      <c r="E37" s="29"/>
      <c r="F37" s="29"/>
    </row>
    <row r="38" spans="1:6" ht="15" x14ac:dyDescent="0.25">
      <c r="A38" s="28" t="s">
        <v>534</v>
      </c>
      <c r="B38" s="64"/>
      <c r="C38" s="29"/>
      <c r="D38" s="29"/>
      <c r="E38" s="29"/>
      <c r="F38" s="29"/>
    </row>
    <row r="39" spans="1:6" ht="15" x14ac:dyDescent="0.25">
      <c r="A39" s="36"/>
      <c r="B39" s="16"/>
      <c r="C39" s="16"/>
      <c r="D39" s="16"/>
      <c r="E39" s="16"/>
      <c r="F39" s="16"/>
    </row>
    <row r="40" spans="1:6" ht="15" x14ac:dyDescent="0.25">
      <c r="A40" s="7" t="s">
        <v>535</v>
      </c>
      <c r="B40" s="29"/>
      <c r="C40" s="29"/>
      <c r="D40" s="29"/>
      <c r="E40" s="29"/>
      <c r="F40" s="29"/>
    </row>
    <row r="41" spans="1:6" ht="15" x14ac:dyDescent="0.25">
      <c r="A41" s="36"/>
      <c r="B41" s="16"/>
      <c r="C41" s="16"/>
      <c r="D41" s="16"/>
      <c r="E41" s="16"/>
      <c r="F41" s="16"/>
    </row>
    <row r="42" spans="1:6" ht="15" x14ac:dyDescent="0.25">
      <c r="A42" s="7" t="s">
        <v>536</v>
      </c>
      <c r="B42" s="16"/>
      <c r="C42" s="16"/>
      <c r="D42" s="16"/>
      <c r="E42" s="16"/>
      <c r="F42" s="16"/>
    </row>
    <row r="43" spans="1:6" ht="15" x14ac:dyDescent="0.25">
      <c r="A43" s="28" t="s">
        <v>537</v>
      </c>
      <c r="B43" s="29"/>
      <c r="C43" s="29"/>
      <c r="D43" s="29"/>
      <c r="E43" s="29"/>
      <c r="F43" s="29"/>
    </row>
    <row r="44" spans="1:6" ht="15" x14ac:dyDescent="0.25">
      <c r="A44" s="28" t="s">
        <v>538</v>
      </c>
      <c r="B44" s="29"/>
      <c r="C44" s="29"/>
      <c r="D44" s="29"/>
      <c r="E44" s="29"/>
      <c r="F44" s="29"/>
    </row>
    <row r="45" spans="1:6" ht="15" x14ac:dyDescent="0.25">
      <c r="A45" s="28" t="s">
        <v>539</v>
      </c>
      <c r="B45" s="29"/>
      <c r="C45" s="29"/>
      <c r="D45" s="29"/>
      <c r="E45" s="29"/>
      <c r="F45" s="29"/>
    </row>
    <row r="46" spans="1:6" ht="15" x14ac:dyDescent="0.25">
      <c r="A46" s="36"/>
      <c r="B46" s="16"/>
      <c r="C46" s="16"/>
      <c r="D46" s="16"/>
      <c r="E46" s="16"/>
      <c r="F46" s="16"/>
    </row>
    <row r="47" spans="1:6" ht="30" x14ac:dyDescent="0.25">
      <c r="A47" s="7" t="s">
        <v>540</v>
      </c>
      <c r="B47" s="16"/>
      <c r="C47" s="16"/>
      <c r="D47" s="16"/>
      <c r="E47" s="16"/>
      <c r="F47" s="16"/>
    </row>
    <row r="48" spans="1:6" ht="15" x14ac:dyDescent="0.25">
      <c r="A48" s="28" t="s">
        <v>538</v>
      </c>
      <c r="B48" s="63"/>
      <c r="C48" s="63"/>
      <c r="D48" s="63"/>
      <c r="E48" s="63"/>
      <c r="F48" s="63"/>
    </row>
    <row r="49" spans="1:6" ht="15" x14ac:dyDescent="0.25">
      <c r="A49" s="28" t="s">
        <v>539</v>
      </c>
      <c r="B49" s="63"/>
      <c r="C49" s="63"/>
      <c r="D49" s="63"/>
      <c r="E49" s="63"/>
      <c r="F49" s="63"/>
    </row>
    <row r="50" spans="1:6" ht="15" x14ac:dyDescent="0.25">
      <c r="A50" s="36"/>
      <c r="B50" s="16"/>
      <c r="C50" s="16"/>
      <c r="D50" s="16"/>
      <c r="E50" s="16"/>
      <c r="F50" s="16"/>
    </row>
    <row r="51" spans="1:6" ht="15" x14ac:dyDescent="0.25">
      <c r="A51" s="7" t="s">
        <v>541</v>
      </c>
      <c r="B51" s="16"/>
      <c r="C51" s="16"/>
      <c r="D51" s="16"/>
      <c r="E51" s="16"/>
      <c r="F51" s="16"/>
    </row>
    <row r="52" spans="1:6" ht="15" x14ac:dyDescent="0.25">
      <c r="A52" s="28" t="s">
        <v>538</v>
      </c>
      <c r="B52" s="29"/>
      <c r="C52" s="29"/>
      <c r="D52" s="29"/>
      <c r="E52" s="29"/>
      <c r="F52" s="29"/>
    </row>
    <row r="53" spans="1:6" ht="15" x14ac:dyDescent="0.25">
      <c r="A53" s="28" t="s">
        <v>539</v>
      </c>
      <c r="B53" s="29"/>
      <c r="C53" s="29"/>
      <c r="D53" s="29"/>
      <c r="E53" s="29"/>
      <c r="F53" s="29"/>
    </row>
    <row r="54" spans="1:6" ht="15" x14ac:dyDescent="0.25">
      <c r="A54" s="28" t="s">
        <v>542</v>
      </c>
      <c r="B54" s="29"/>
      <c r="C54" s="29"/>
      <c r="D54" s="29"/>
      <c r="E54" s="29"/>
      <c r="F54" s="29"/>
    </row>
    <row r="55" spans="1:6" ht="15" x14ac:dyDescent="0.25">
      <c r="A55" s="36"/>
      <c r="B55" s="16"/>
      <c r="C55" s="16"/>
      <c r="D55" s="16"/>
      <c r="E55" s="16"/>
      <c r="F55" s="16"/>
    </row>
    <row r="56" spans="1:6" ht="44.25" customHeight="1" x14ac:dyDescent="0.25">
      <c r="A56" s="7" t="s">
        <v>543</v>
      </c>
      <c r="B56" s="16"/>
      <c r="C56" s="16"/>
      <c r="D56" s="16"/>
      <c r="E56" s="16"/>
      <c r="F56" s="16"/>
    </row>
    <row r="57" spans="1:6" ht="20.100000000000001" customHeight="1" x14ac:dyDescent="0.25">
      <c r="A57" s="28" t="s">
        <v>538</v>
      </c>
      <c r="B57" s="29"/>
      <c r="C57" s="29"/>
      <c r="D57" s="29"/>
      <c r="E57" s="29"/>
      <c r="F57" s="29"/>
    </row>
    <row r="58" spans="1:6" ht="20.100000000000001" customHeight="1" x14ac:dyDescent="0.25">
      <c r="A58" s="28" t="s">
        <v>539</v>
      </c>
      <c r="B58" s="29"/>
      <c r="C58" s="29"/>
      <c r="D58" s="29"/>
      <c r="E58" s="29"/>
      <c r="F58" s="29"/>
    </row>
    <row r="59" spans="1:6" ht="20.100000000000001" customHeight="1" x14ac:dyDescent="0.25">
      <c r="A59" s="36"/>
      <c r="B59" s="16"/>
      <c r="C59" s="16"/>
      <c r="D59" s="16"/>
      <c r="E59" s="16"/>
      <c r="F59" s="16"/>
    </row>
    <row r="60" spans="1:6" ht="20.100000000000001" customHeight="1" x14ac:dyDescent="0.25">
      <c r="A60" s="7" t="s">
        <v>544</v>
      </c>
      <c r="B60" s="16"/>
      <c r="C60" s="16"/>
      <c r="D60" s="16"/>
      <c r="E60" s="16"/>
      <c r="F60" s="16"/>
    </row>
    <row r="61" spans="1:6" ht="20.100000000000001" customHeight="1" x14ac:dyDescent="0.25">
      <c r="A61" s="28" t="s">
        <v>545</v>
      </c>
      <c r="B61" s="29"/>
      <c r="C61" s="29"/>
      <c r="D61" s="29"/>
      <c r="E61" s="29"/>
      <c r="F61" s="29"/>
    </row>
    <row r="62" spans="1:6" ht="20.100000000000001" customHeight="1" x14ac:dyDescent="0.25">
      <c r="A62" s="28" t="s">
        <v>546</v>
      </c>
      <c r="B62" s="64"/>
      <c r="C62" s="29"/>
      <c r="D62" s="29"/>
      <c r="E62" s="29"/>
      <c r="F62" s="29"/>
    </row>
    <row r="63" spans="1:6" ht="20.100000000000001" customHeight="1" x14ac:dyDescent="0.25">
      <c r="A63" s="36"/>
      <c r="B63" s="16"/>
      <c r="C63" s="16"/>
      <c r="D63" s="16"/>
      <c r="E63" s="16"/>
      <c r="F63" s="16"/>
    </row>
    <row r="64" spans="1:6" ht="20.100000000000001" customHeight="1" x14ac:dyDescent="0.25">
      <c r="A64" s="7" t="s">
        <v>547</v>
      </c>
      <c r="B64" s="16"/>
      <c r="C64" s="16"/>
      <c r="D64" s="16"/>
      <c r="E64" s="16"/>
      <c r="F64" s="16"/>
    </row>
    <row r="65" spans="1:6" ht="20.100000000000001" customHeight="1" x14ac:dyDescent="0.25">
      <c r="A65" s="28" t="s">
        <v>548</v>
      </c>
      <c r="B65" s="29"/>
      <c r="C65" s="29"/>
      <c r="D65" s="29"/>
      <c r="E65" s="29"/>
      <c r="F65" s="29"/>
    </row>
    <row r="66" spans="1:6" ht="20.100000000000001" customHeight="1" x14ac:dyDescent="0.25">
      <c r="A66" s="28" t="s">
        <v>549</v>
      </c>
      <c r="B66" s="29"/>
      <c r="C66" s="29"/>
      <c r="D66" s="29"/>
      <c r="E66" s="29"/>
      <c r="F66" s="29"/>
    </row>
    <row r="67" spans="1:6" ht="20.100000000000001" customHeight="1" x14ac:dyDescent="0.25">
      <c r="A67" s="60"/>
      <c r="B67" s="25"/>
      <c r="C67" s="25"/>
      <c r="D67" s="25"/>
      <c r="E67" s="25"/>
      <c r="F67" s="2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P25" sqref="P25"/>
    </sheetView>
  </sheetViews>
  <sheetFormatPr baseColWidth="10" defaultColWidth="11" defaultRowHeight="15" x14ac:dyDescent="0.25"/>
  <cols>
    <col min="1" max="1" width="51.5703125" customWidth="1"/>
    <col min="2" max="2" width="15.7109375" customWidth="1"/>
    <col min="3" max="3" width="14.42578125" customWidth="1"/>
    <col min="4" max="4" width="14.7109375" customWidth="1"/>
    <col min="5" max="5" width="16.42578125" customWidth="1"/>
    <col min="6" max="6" width="16.5703125" customWidth="1"/>
    <col min="7" max="7" width="14" customWidth="1"/>
    <col min="8" max="8" width="15.42578125" customWidth="1"/>
  </cols>
  <sheetData>
    <row r="1" spans="1:8" ht="40.9" customHeight="1" thickBot="1" x14ac:dyDescent="0.3">
      <c r="A1" s="161" t="s">
        <v>122</v>
      </c>
      <c r="B1" s="162"/>
      <c r="C1" s="162"/>
      <c r="D1" s="162"/>
      <c r="E1" s="162"/>
      <c r="F1" s="162"/>
      <c r="G1" s="162"/>
      <c r="H1" s="163"/>
    </row>
    <row r="2" spans="1:8" x14ac:dyDescent="0.25">
      <c r="A2" s="164" t="str">
        <f>'Formato 1'!A2</f>
        <v xml:space="preserve"> MUNICIPIO DE SALAMANCA, GUANAJUATO.</v>
      </c>
      <c r="B2" s="165"/>
      <c r="C2" s="165"/>
      <c r="D2" s="165"/>
      <c r="E2" s="165"/>
      <c r="F2" s="165"/>
      <c r="G2" s="165"/>
      <c r="H2" s="166"/>
    </row>
    <row r="3" spans="1:8" ht="15" customHeight="1" x14ac:dyDescent="0.25">
      <c r="A3" s="167" t="s">
        <v>123</v>
      </c>
      <c r="B3" s="168"/>
      <c r="C3" s="168"/>
      <c r="D3" s="168"/>
      <c r="E3" s="168"/>
      <c r="F3" s="168"/>
      <c r="G3" s="168"/>
      <c r="H3" s="169"/>
    </row>
    <row r="4" spans="1:8" ht="15" customHeight="1" x14ac:dyDescent="0.25">
      <c r="A4" s="167" t="s">
        <v>585</v>
      </c>
      <c r="B4" s="168"/>
      <c r="C4" s="168"/>
      <c r="D4" s="168"/>
      <c r="E4" s="168"/>
      <c r="F4" s="168"/>
      <c r="G4" s="168"/>
      <c r="H4" s="169"/>
    </row>
    <row r="5" spans="1:8" ht="15.75" thickBot="1" x14ac:dyDescent="0.3">
      <c r="A5" s="170" t="s">
        <v>2</v>
      </c>
      <c r="B5" s="171"/>
      <c r="C5" s="171"/>
      <c r="D5" s="171"/>
      <c r="E5" s="171"/>
      <c r="F5" s="171"/>
      <c r="G5" s="171"/>
      <c r="H5" s="172"/>
    </row>
    <row r="6" spans="1:8" ht="98.25" customHeight="1" thickBot="1" x14ac:dyDescent="0.3">
      <c r="A6" s="193" t="s">
        <v>124</v>
      </c>
      <c r="B6" s="175" t="str">
        <f>'Formato 1'!C6</f>
        <v>31 de diciembre de 2024</v>
      </c>
      <c r="C6" s="193" t="s">
        <v>125</v>
      </c>
      <c r="D6" s="193" t="s">
        <v>126</v>
      </c>
      <c r="E6" s="193" t="s">
        <v>127</v>
      </c>
      <c r="F6" s="193" t="s">
        <v>128</v>
      </c>
      <c r="G6" s="193" t="s">
        <v>129</v>
      </c>
      <c r="H6" s="193" t="s">
        <v>130</v>
      </c>
    </row>
    <row r="7" spans="1:8" x14ac:dyDescent="0.25">
      <c r="A7" s="195"/>
      <c r="B7" s="48"/>
      <c r="C7" s="48"/>
      <c r="D7" s="48"/>
      <c r="E7" s="48"/>
      <c r="F7" s="48"/>
      <c r="G7" s="48"/>
      <c r="H7" s="196"/>
    </row>
    <row r="8" spans="1:8" x14ac:dyDescent="0.25">
      <c r="A8" s="197" t="s">
        <v>131</v>
      </c>
      <c r="B8" s="95">
        <v>47669369.780000001</v>
      </c>
      <c r="C8" s="95">
        <v>0</v>
      </c>
      <c r="D8" s="95">
        <v>8851970.4399999995</v>
      </c>
      <c r="E8" s="95">
        <v>0</v>
      </c>
      <c r="F8" s="95">
        <v>38817399.340000004</v>
      </c>
      <c r="G8" s="95">
        <v>5135222.18</v>
      </c>
      <c r="H8" s="198">
        <v>0</v>
      </c>
    </row>
    <row r="9" spans="1:8" ht="15.75" customHeight="1" x14ac:dyDescent="0.25">
      <c r="A9" s="199" t="s">
        <v>132</v>
      </c>
      <c r="B9" s="96">
        <v>-904098.49</v>
      </c>
      <c r="C9" s="96">
        <v>0</v>
      </c>
      <c r="D9" s="96">
        <v>8851970.4399999995</v>
      </c>
      <c r="E9" s="96">
        <v>0</v>
      </c>
      <c r="F9" s="96">
        <v>-9756068.9299999997</v>
      </c>
      <c r="G9" s="96">
        <v>5135222.18</v>
      </c>
      <c r="H9" s="200">
        <v>0</v>
      </c>
    </row>
    <row r="10" spans="1:8" ht="17.25" customHeight="1" x14ac:dyDescent="0.25">
      <c r="A10" s="201" t="s">
        <v>133</v>
      </c>
      <c r="B10" s="97">
        <v>-904098.49</v>
      </c>
      <c r="C10" s="97">
        <v>0</v>
      </c>
      <c r="D10" s="97">
        <v>8851970.4399999995</v>
      </c>
      <c r="E10" s="97">
        <v>0</v>
      </c>
      <c r="F10" s="96">
        <v>-9756068.9299999997</v>
      </c>
      <c r="G10" s="97">
        <v>5135222.18</v>
      </c>
      <c r="H10" s="202">
        <v>0</v>
      </c>
    </row>
    <row r="11" spans="1:8" x14ac:dyDescent="0.25">
      <c r="A11" s="201" t="s">
        <v>134</v>
      </c>
      <c r="B11" s="97">
        <v>0</v>
      </c>
      <c r="C11" s="96">
        <v>0</v>
      </c>
      <c r="D11" s="97">
        <v>0</v>
      </c>
      <c r="E11" s="97">
        <v>0</v>
      </c>
      <c r="F11" s="96">
        <v>0</v>
      </c>
      <c r="G11" s="97">
        <v>0</v>
      </c>
      <c r="H11" s="200">
        <v>0</v>
      </c>
    </row>
    <row r="12" spans="1:8" ht="16.5" customHeight="1" x14ac:dyDescent="0.25">
      <c r="A12" s="201" t="s">
        <v>135</v>
      </c>
      <c r="B12" s="97">
        <v>0</v>
      </c>
      <c r="C12" s="96">
        <v>0</v>
      </c>
      <c r="D12" s="97">
        <v>0</v>
      </c>
      <c r="E12" s="97">
        <v>0</v>
      </c>
      <c r="F12" s="96">
        <v>0</v>
      </c>
      <c r="G12" s="97">
        <v>0</v>
      </c>
      <c r="H12" s="200">
        <v>0</v>
      </c>
    </row>
    <row r="13" spans="1:8" x14ac:dyDescent="0.25">
      <c r="A13" s="199" t="s">
        <v>136</v>
      </c>
      <c r="B13" s="96">
        <v>48573468.270000003</v>
      </c>
      <c r="C13" s="96">
        <v>0</v>
      </c>
      <c r="D13" s="96">
        <v>0</v>
      </c>
      <c r="E13" s="96">
        <v>0</v>
      </c>
      <c r="F13" s="96">
        <v>48573468.270000003</v>
      </c>
      <c r="G13" s="96">
        <v>0</v>
      </c>
      <c r="H13" s="200">
        <v>0</v>
      </c>
    </row>
    <row r="14" spans="1:8" x14ac:dyDescent="0.25">
      <c r="A14" s="201" t="s">
        <v>137</v>
      </c>
      <c r="B14" s="97">
        <v>48573468.270000003</v>
      </c>
      <c r="C14" s="97">
        <v>0</v>
      </c>
      <c r="D14" s="97">
        <v>0</v>
      </c>
      <c r="E14" s="97">
        <v>0</v>
      </c>
      <c r="F14" s="96">
        <v>48573468.270000003</v>
      </c>
      <c r="G14" s="96">
        <v>0</v>
      </c>
      <c r="H14" s="202">
        <v>0</v>
      </c>
    </row>
    <row r="15" spans="1:8" ht="15" customHeight="1" x14ac:dyDescent="0.25">
      <c r="A15" s="201" t="s">
        <v>138</v>
      </c>
      <c r="B15" s="97">
        <v>0</v>
      </c>
      <c r="C15" s="97">
        <v>0</v>
      </c>
      <c r="D15" s="97">
        <v>0</v>
      </c>
      <c r="E15" s="97">
        <v>0</v>
      </c>
      <c r="F15" s="96">
        <v>0</v>
      </c>
      <c r="G15" s="96">
        <v>0</v>
      </c>
      <c r="H15" s="200">
        <v>0</v>
      </c>
    </row>
    <row r="16" spans="1:8" x14ac:dyDescent="0.25">
      <c r="A16" s="201" t="s">
        <v>139</v>
      </c>
      <c r="B16" s="97">
        <v>0</v>
      </c>
      <c r="C16" s="97">
        <v>0</v>
      </c>
      <c r="D16" s="97">
        <v>0</v>
      </c>
      <c r="E16" s="97">
        <v>0</v>
      </c>
      <c r="F16" s="96">
        <v>0</v>
      </c>
      <c r="G16" s="96">
        <v>0</v>
      </c>
      <c r="H16" s="200">
        <v>0</v>
      </c>
    </row>
    <row r="17" spans="1:8" x14ac:dyDescent="0.25">
      <c r="A17" s="203"/>
      <c r="B17" s="98"/>
      <c r="C17" s="98"/>
      <c r="D17" s="98"/>
      <c r="E17" s="98"/>
      <c r="F17" s="98"/>
      <c r="G17" s="98"/>
      <c r="H17" s="204"/>
    </row>
    <row r="18" spans="1:8" x14ac:dyDescent="0.25">
      <c r="A18" s="197" t="s">
        <v>140</v>
      </c>
      <c r="B18" s="95">
        <v>81241536.969999999</v>
      </c>
      <c r="C18" s="99"/>
      <c r="D18" s="99"/>
      <c r="E18" s="99"/>
      <c r="F18" s="95">
        <v>87619337.049999997</v>
      </c>
      <c r="G18" s="99"/>
      <c r="H18" s="205"/>
    </row>
    <row r="19" spans="1:8" ht="16.5" customHeight="1" x14ac:dyDescent="0.25">
      <c r="A19" s="203"/>
      <c r="B19" s="100"/>
      <c r="C19" s="100"/>
      <c r="D19" s="100"/>
      <c r="E19" s="100"/>
      <c r="F19" s="100"/>
      <c r="G19" s="100"/>
      <c r="H19" s="206"/>
    </row>
    <row r="20" spans="1:8" ht="14.45" customHeight="1" x14ac:dyDescent="0.25">
      <c r="A20" s="197" t="s">
        <v>141</v>
      </c>
      <c r="B20" s="95">
        <v>128910906.75</v>
      </c>
      <c r="C20" s="95">
        <v>0</v>
      </c>
      <c r="D20" s="95">
        <v>8851970.4399999995</v>
      </c>
      <c r="E20" s="95">
        <v>0</v>
      </c>
      <c r="F20" s="95">
        <v>126436736.39</v>
      </c>
      <c r="G20" s="95">
        <v>5135222.18</v>
      </c>
      <c r="H20" s="198">
        <v>0</v>
      </c>
    </row>
    <row r="21" spans="1:8" ht="16.5" customHeight="1" x14ac:dyDescent="0.25">
      <c r="A21" s="203"/>
      <c r="B21" s="101"/>
      <c r="C21" s="101"/>
      <c r="D21" s="101"/>
      <c r="E21" s="101"/>
      <c r="F21" s="101"/>
      <c r="G21" s="101"/>
      <c r="H21" s="207"/>
    </row>
    <row r="22" spans="1:8" ht="16.5" customHeight="1" x14ac:dyDescent="0.25">
      <c r="A22" s="197" t="s">
        <v>142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198">
        <v>0</v>
      </c>
    </row>
    <row r="23" spans="1:8" ht="15" customHeight="1" x14ac:dyDescent="0.25">
      <c r="A23" s="208" t="s">
        <v>143</v>
      </c>
      <c r="B23" s="96">
        <v>0</v>
      </c>
      <c r="C23" s="96">
        <v>0</v>
      </c>
      <c r="D23" s="96">
        <v>0</v>
      </c>
      <c r="E23" s="96">
        <v>0</v>
      </c>
      <c r="F23" s="96">
        <v>0</v>
      </c>
      <c r="G23" s="96">
        <v>0</v>
      </c>
      <c r="H23" s="200">
        <v>0</v>
      </c>
    </row>
    <row r="24" spans="1:8" ht="15" customHeight="1" x14ac:dyDescent="0.25">
      <c r="A24" s="208" t="s">
        <v>144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200">
        <v>0</v>
      </c>
    </row>
    <row r="25" spans="1:8" x14ac:dyDescent="0.25">
      <c r="A25" s="208" t="s">
        <v>145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200">
        <v>0</v>
      </c>
    </row>
    <row r="26" spans="1:8" ht="16.5" customHeight="1" x14ac:dyDescent="0.25">
      <c r="A26" s="209"/>
      <c r="B26" s="101"/>
      <c r="C26" s="101"/>
      <c r="D26" s="101"/>
      <c r="E26" s="101"/>
      <c r="F26" s="101"/>
      <c r="G26" s="101"/>
      <c r="H26" s="207"/>
    </row>
    <row r="27" spans="1:8" ht="16.5" customHeight="1" x14ac:dyDescent="0.25">
      <c r="A27" s="197" t="s">
        <v>146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198">
        <v>0</v>
      </c>
    </row>
    <row r="28" spans="1:8" ht="15" customHeight="1" x14ac:dyDescent="0.25">
      <c r="A28" s="208" t="s">
        <v>147</v>
      </c>
      <c r="B28" s="96">
        <v>0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200">
        <v>0</v>
      </c>
    </row>
    <row r="29" spans="1:8" ht="15" customHeight="1" x14ac:dyDescent="0.25">
      <c r="A29" s="208" t="s">
        <v>148</v>
      </c>
      <c r="B29" s="96">
        <v>0</v>
      </c>
      <c r="C29" s="96">
        <v>0</v>
      </c>
      <c r="D29" s="96">
        <v>0</v>
      </c>
      <c r="E29" s="96">
        <v>0</v>
      </c>
      <c r="F29" s="96">
        <v>0</v>
      </c>
      <c r="G29" s="96">
        <v>0</v>
      </c>
      <c r="H29" s="200">
        <v>0</v>
      </c>
    </row>
    <row r="30" spans="1:8" ht="15.75" customHeight="1" x14ac:dyDescent="0.25">
      <c r="A30" s="208" t="s">
        <v>149</v>
      </c>
      <c r="B30" s="96">
        <v>0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200">
        <v>0</v>
      </c>
    </row>
    <row r="31" spans="1:8" ht="15" customHeight="1" thickBot="1" x14ac:dyDescent="0.3">
      <c r="A31" s="210" t="s">
        <v>150</v>
      </c>
      <c r="B31" s="211"/>
      <c r="C31" s="211"/>
      <c r="D31" s="211"/>
      <c r="E31" s="211"/>
      <c r="F31" s="211"/>
      <c r="G31" s="211"/>
      <c r="H31" s="212"/>
    </row>
    <row r="32" spans="1:8" x14ac:dyDescent="0.25">
      <c r="A32" s="30"/>
    </row>
    <row r="33" spans="1:8" ht="14.45" customHeight="1" x14ac:dyDescent="0.25">
      <c r="A33" s="144" t="s">
        <v>151</v>
      </c>
      <c r="B33" s="144"/>
      <c r="C33" s="144"/>
      <c r="D33" s="144"/>
      <c r="E33" s="144"/>
      <c r="F33" s="144"/>
      <c r="G33" s="144"/>
      <c r="H33" s="144"/>
    </row>
    <row r="34" spans="1:8" ht="14.45" customHeight="1" x14ac:dyDescent="0.25">
      <c r="A34" s="144"/>
      <c r="B34" s="144"/>
      <c r="C34" s="144"/>
      <c r="D34" s="144"/>
      <c r="E34" s="144"/>
      <c r="F34" s="144"/>
      <c r="G34" s="144"/>
      <c r="H34" s="144"/>
    </row>
    <row r="35" spans="1:8" ht="14.45" customHeight="1" x14ac:dyDescent="0.25">
      <c r="A35" s="144"/>
      <c r="B35" s="144"/>
      <c r="C35" s="144"/>
      <c r="D35" s="144"/>
      <c r="E35" s="144"/>
      <c r="F35" s="144"/>
      <c r="G35" s="144"/>
      <c r="H35" s="144"/>
    </row>
    <row r="36" spans="1:8" ht="14.45" customHeight="1" x14ac:dyDescent="0.25">
      <c r="A36" s="144"/>
      <c r="B36" s="144"/>
      <c r="C36" s="144"/>
      <c r="D36" s="144"/>
      <c r="E36" s="144"/>
      <c r="F36" s="144"/>
      <c r="G36" s="144"/>
      <c r="H36" s="144"/>
    </row>
    <row r="37" spans="1:8" ht="14.45" customHeight="1" x14ac:dyDescent="0.25">
      <c r="A37" s="144"/>
      <c r="B37" s="144"/>
      <c r="C37" s="144"/>
      <c r="D37" s="144"/>
      <c r="E37" s="144"/>
      <c r="F37" s="144"/>
      <c r="G37" s="144"/>
      <c r="H37" s="144"/>
    </row>
    <row r="38" spans="1:8" ht="15.75" thickBot="1" x14ac:dyDescent="0.3">
      <c r="A38" s="30"/>
    </row>
    <row r="39" spans="1:8" ht="45.75" thickBot="1" x14ac:dyDescent="0.3">
      <c r="A39" s="193" t="s">
        <v>152</v>
      </c>
      <c r="B39" s="193" t="s">
        <v>153</v>
      </c>
      <c r="C39" s="193" t="s">
        <v>154</v>
      </c>
      <c r="D39" s="219" t="s">
        <v>155</v>
      </c>
      <c r="E39" s="193" t="s">
        <v>156</v>
      </c>
      <c r="F39" s="193" t="s">
        <v>157</v>
      </c>
    </row>
    <row r="40" spans="1:8" x14ac:dyDescent="0.25">
      <c r="A40" s="183"/>
      <c r="B40" s="93"/>
      <c r="C40" s="93"/>
      <c r="D40" s="93"/>
      <c r="E40" s="93"/>
      <c r="F40" s="213"/>
    </row>
    <row r="41" spans="1:8" x14ac:dyDescent="0.25">
      <c r="A41" s="197" t="s">
        <v>158</v>
      </c>
      <c r="B41" s="3">
        <f>SUM(B42:B44)</f>
        <v>0</v>
      </c>
      <c r="C41" s="3">
        <f t="shared" ref="C41:F41" si="0">SUM(C42:C44)</f>
        <v>0</v>
      </c>
      <c r="D41" s="3">
        <f t="shared" si="0"/>
        <v>0</v>
      </c>
      <c r="E41" s="3">
        <f t="shared" si="0"/>
        <v>0</v>
      </c>
      <c r="F41" s="214">
        <f t="shared" si="0"/>
        <v>0</v>
      </c>
    </row>
    <row r="42" spans="1:8" x14ac:dyDescent="0.25">
      <c r="A42" s="208" t="s">
        <v>159</v>
      </c>
      <c r="B42" s="18">
        <v>0</v>
      </c>
      <c r="C42" s="18">
        <v>0</v>
      </c>
      <c r="D42" s="18">
        <v>0</v>
      </c>
      <c r="E42" s="18">
        <v>0</v>
      </c>
      <c r="F42" s="215">
        <v>0</v>
      </c>
      <c r="G42" s="38"/>
    </row>
    <row r="43" spans="1:8" x14ac:dyDescent="0.25">
      <c r="A43" s="208" t="s">
        <v>160</v>
      </c>
      <c r="B43" s="18">
        <v>0</v>
      </c>
      <c r="C43" s="18">
        <v>0</v>
      </c>
      <c r="D43" s="18">
        <v>0</v>
      </c>
      <c r="E43" s="18">
        <v>0</v>
      </c>
      <c r="F43" s="215">
        <v>0</v>
      </c>
      <c r="G43" s="38"/>
    </row>
    <row r="44" spans="1:8" x14ac:dyDescent="0.25">
      <c r="A44" s="208" t="s">
        <v>161</v>
      </c>
      <c r="B44" s="18">
        <v>0</v>
      </c>
      <c r="C44" s="18">
        <v>0</v>
      </c>
      <c r="D44" s="18">
        <v>0</v>
      </c>
      <c r="E44" s="18">
        <v>0</v>
      </c>
      <c r="F44" s="215">
        <v>0</v>
      </c>
      <c r="G44" s="38"/>
    </row>
    <row r="45" spans="1:8" ht="15.75" thickBot="1" x14ac:dyDescent="0.3">
      <c r="A45" s="216" t="s">
        <v>150</v>
      </c>
      <c r="B45" s="217"/>
      <c r="C45" s="217"/>
      <c r="D45" s="217"/>
      <c r="E45" s="217"/>
      <c r="F45" s="218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51181102362204722" right="0.51181102362204722" top="0.55118110236220474" bottom="0.55118110236220474" header="0.31496062992125984" footer="0.31496062992125984"/>
  <pageSetup scale="80" orientation="landscape" r:id="rId1"/>
  <ignoredErrors>
    <ignoredError sqref="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2" sqref="A2:K21"/>
    </sheetView>
  </sheetViews>
  <sheetFormatPr baseColWidth="10" defaultColWidth="11" defaultRowHeight="15" x14ac:dyDescent="0.25"/>
  <cols>
    <col min="1" max="1" width="58.28515625" customWidth="1"/>
    <col min="2" max="2" width="15" customWidth="1"/>
    <col min="3" max="3" width="17" customWidth="1"/>
    <col min="4" max="4" width="12.7109375" customWidth="1"/>
    <col min="5" max="5" width="14.28515625" customWidth="1"/>
    <col min="6" max="6" width="13" customWidth="1"/>
    <col min="7" max="7" width="17.140625" customWidth="1"/>
    <col min="8" max="8" width="20.5703125" customWidth="1"/>
    <col min="9" max="9" width="17.140625" customWidth="1"/>
    <col min="10" max="10" width="18" customWidth="1"/>
    <col min="11" max="11" width="16.42578125" customWidth="1"/>
    <col min="12" max="12" width="4.28515625" customWidth="1"/>
  </cols>
  <sheetData>
    <row r="1" spans="1:11" ht="40.9" customHeight="1" thickBot="1" x14ac:dyDescent="0.3">
      <c r="A1" s="161" t="s">
        <v>162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</row>
    <row r="2" spans="1:11" ht="14.45" customHeight="1" x14ac:dyDescent="0.25">
      <c r="A2" s="164" t="str">
        <f>'Formato 1'!A2</f>
        <v xml:space="preserve"> MUNICIPIO DE SALAMANCA, GUANAJUATO.</v>
      </c>
      <c r="B2" s="165"/>
      <c r="C2" s="165"/>
      <c r="D2" s="165"/>
      <c r="E2" s="165"/>
      <c r="F2" s="165"/>
      <c r="G2" s="165"/>
      <c r="H2" s="165"/>
      <c r="I2" s="165"/>
      <c r="J2" s="165"/>
      <c r="K2" s="166"/>
    </row>
    <row r="3" spans="1:11" x14ac:dyDescent="0.25">
      <c r="A3" s="167" t="s">
        <v>163</v>
      </c>
      <c r="B3" s="168"/>
      <c r="C3" s="168"/>
      <c r="D3" s="168"/>
      <c r="E3" s="168"/>
      <c r="F3" s="168"/>
      <c r="G3" s="168"/>
      <c r="H3" s="168"/>
      <c r="I3" s="168"/>
      <c r="J3" s="168"/>
      <c r="K3" s="169"/>
    </row>
    <row r="4" spans="1:11" x14ac:dyDescent="0.25">
      <c r="A4" s="167" t="str">
        <f>'Formato 2'!A4</f>
        <v>Del 1 de enero al 31 de diciembre de 2025</v>
      </c>
      <c r="B4" s="168"/>
      <c r="C4" s="168"/>
      <c r="D4" s="168"/>
      <c r="E4" s="168"/>
      <c r="F4" s="168"/>
      <c r="G4" s="168"/>
      <c r="H4" s="168"/>
      <c r="I4" s="168"/>
      <c r="J4" s="168"/>
      <c r="K4" s="169"/>
    </row>
    <row r="5" spans="1:11" ht="15.75" thickBot="1" x14ac:dyDescent="0.3">
      <c r="A5" s="170" t="s">
        <v>2</v>
      </c>
      <c r="B5" s="171"/>
      <c r="C5" s="171"/>
      <c r="D5" s="171"/>
      <c r="E5" s="171"/>
      <c r="F5" s="171"/>
      <c r="G5" s="171"/>
      <c r="H5" s="171"/>
      <c r="I5" s="171"/>
      <c r="J5" s="171"/>
      <c r="K5" s="172"/>
    </row>
    <row r="6" spans="1:11" ht="72.75" customHeight="1" thickBot="1" x14ac:dyDescent="0.3">
      <c r="A6" s="193" t="s">
        <v>164</v>
      </c>
      <c r="B6" s="193" t="s">
        <v>165</v>
      </c>
      <c r="C6" s="193" t="s">
        <v>166</v>
      </c>
      <c r="D6" s="193" t="s">
        <v>167</v>
      </c>
      <c r="E6" s="193" t="s">
        <v>168</v>
      </c>
      <c r="F6" s="193" t="s">
        <v>169</v>
      </c>
      <c r="G6" s="193" t="s">
        <v>170</v>
      </c>
      <c r="H6" s="194" t="s">
        <v>171</v>
      </c>
      <c r="I6" s="175" t="s">
        <v>172</v>
      </c>
      <c r="J6" s="175" t="s">
        <v>173</v>
      </c>
      <c r="K6" s="175" t="s">
        <v>174</v>
      </c>
    </row>
    <row r="7" spans="1:11" x14ac:dyDescent="0.25">
      <c r="A7" s="220"/>
      <c r="B7" s="93"/>
      <c r="C7" s="93"/>
      <c r="D7" s="93"/>
      <c r="E7" s="93"/>
      <c r="F7" s="93"/>
      <c r="G7" s="93"/>
      <c r="H7" s="93"/>
      <c r="I7" s="93"/>
      <c r="J7" s="93"/>
      <c r="K7" s="213"/>
    </row>
    <row r="8" spans="1:11" x14ac:dyDescent="0.25">
      <c r="A8" s="177" t="s">
        <v>175</v>
      </c>
      <c r="B8" s="50"/>
      <c r="C8" s="50"/>
      <c r="D8" s="50"/>
      <c r="E8" s="3">
        <f>SUM(E9:E12)</f>
        <v>0</v>
      </c>
      <c r="F8" s="50"/>
      <c r="G8" s="3">
        <f>SUM(G9:G12)</f>
        <v>0</v>
      </c>
      <c r="H8" s="3">
        <f t="shared" ref="H8:K8" si="0">SUM(H9:H12)</f>
        <v>0</v>
      </c>
      <c r="I8" s="3">
        <f t="shared" si="0"/>
        <v>0</v>
      </c>
      <c r="J8" s="3">
        <f t="shared" si="0"/>
        <v>0</v>
      </c>
      <c r="K8" s="214">
        <f t="shared" si="0"/>
        <v>0</v>
      </c>
    </row>
    <row r="9" spans="1:11" x14ac:dyDescent="0.25">
      <c r="A9" s="221" t="s">
        <v>176</v>
      </c>
      <c r="B9" s="51"/>
      <c r="C9" s="51"/>
      <c r="D9" s="51"/>
      <c r="E9" s="18">
        <v>0</v>
      </c>
      <c r="F9" s="29"/>
      <c r="G9" s="18">
        <v>0</v>
      </c>
      <c r="H9" s="18">
        <v>0</v>
      </c>
      <c r="I9" s="18">
        <v>0</v>
      </c>
      <c r="J9" s="18">
        <v>0</v>
      </c>
      <c r="K9" s="215">
        <v>0</v>
      </c>
    </row>
    <row r="10" spans="1:11" x14ac:dyDescent="0.25">
      <c r="A10" s="221" t="s">
        <v>177</v>
      </c>
      <c r="B10" s="51"/>
      <c r="C10" s="51"/>
      <c r="D10" s="51"/>
      <c r="E10" s="18">
        <v>0</v>
      </c>
      <c r="F10" s="29"/>
      <c r="G10" s="18">
        <v>0</v>
      </c>
      <c r="H10" s="18">
        <v>0</v>
      </c>
      <c r="I10" s="18">
        <v>0</v>
      </c>
      <c r="J10" s="18">
        <v>0</v>
      </c>
      <c r="K10" s="215">
        <v>0</v>
      </c>
    </row>
    <row r="11" spans="1:11" x14ac:dyDescent="0.25">
      <c r="A11" s="221" t="s">
        <v>178</v>
      </c>
      <c r="B11" s="51"/>
      <c r="C11" s="51"/>
      <c r="D11" s="51"/>
      <c r="E11" s="18">
        <v>0</v>
      </c>
      <c r="F11" s="29"/>
      <c r="G11" s="18">
        <v>0</v>
      </c>
      <c r="H11" s="18">
        <v>0</v>
      </c>
      <c r="I11" s="18">
        <v>0</v>
      </c>
      <c r="J11" s="18">
        <v>0</v>
      </c>
      <c r="K11" s="215">
        <v>0</v>
      </c>
    </row>
    <row r="12" spans="1:11" x14ac:dyDescent="0.25">
      <c r="A12" s="221" t="s">
        <v>179</v>
      </c>
      <c r="B12" s="51"/>
      <c r="C12" s="51"/>
      <c r="D12" s="51"/>
      <c r="E12" s="18">
        <v>0</v>
      </c>
      <c r="F12" s="29"/>
      <c r="G12" s="18">
        <v>0</v>
      </c>
      <c r="H12" s="18">
        <v>0</v>
      </c>
      <c r="I12" s="18">
        <v>0</v>
      </c>
      <c r="J12" s="18">
        <v>0</v>
      </c>
      <c r="K12" s="215">
        <v>0</v>
      </c>
    </row>
    <row r="13" spans="1:11" x14ac:dyDescent="0.25">
      <c r="A13" s="222" t="s">
        <v>150</v>
      </c>
      <c r="B13" s="94"/>
      <c r="C13" s="94"/>
      <c r="D13" s="94"/>
      <c r="E13" s="94"/>
      <c r="F13" s="94"/>
      <c r="G13" s="94"/>
      <c r="H13" s="94"/>
      <c r="I13" s="94"/>
      <c r="J13" s="94"/>
      <c r="K13" s="178"/>
    </row>
    <row r="14" spans="1:11" x14ac:dyDescent="0.25">
      <c r="A14" s="177" t="s">
        <v>180</v>
      </c>
      <c r="B14" s="50"/>
      <c r="C14" s="50"/>
      <c r="D14" s="50"/>
      <c r="E14" s="3">
        <f>SUM(E15:E18)</f>
        <v>0</v>
      </c>
      <c r="F14" s="50"/>
      <c r="G14" s="3">
        <f>SUM(G15:G18)</f>
        <v>0</v>
      </c>
      <c r="H14" s="3">
        <f t="shared" ref="H14:K14" si="1">SUM(H15:H18)</f>
        <v>0</v>
      </c>
      <c r="I14" s="3">
        <f t="shared" si="1"/>
        <v>0</v>
      </c>
      <c r="J14" s="3">
        <f t="shared" si="1"/>
        <v>0</v>
      </c>
      <c r="K14" s="214">
        <f t="shared" si="1"/>
        <v>0</v>
      </c>
    </row>
    <row r="15" spans="1:11" x14ac:dyDescent="0.25">
      <c r="A15" s="221" t="s">
        <v>181</v>
      </c>
      <c r="B15" s="51"/>
      <c r="C15" s="51"/>
      <c r="D15" s="51"/>
      <c r="E15" s="18">
        <v>0</v>
      </c>
      <c r="F15" s="29"/>
      <c r="G15" s="18">
        <v>0</v>
      </c>
      <c r="H15" s="18">
        <v>0</v>
      </c>
      <c r="I15" s="18">
        <v>0</v>
      </c>
      <c r="J15" s="18">
        <v>0</v>
      </c>
      <c r="K15" s="215">
        <v>0</v>
      </c>
    </row>
    <row r="16" spans="1:11" x14ac:dyDescent="0.25">
      <c r="A16" s="221" t="s">
        <v>182</v>
      </c>
      <c r="B16" s="51"/>
      <c r="C16" s="51"/>
      <c r="D16" s="51"/>
      <c r="E16" s="18">
        <v>0</v>
      </c>
      <c r="F16" s="29"/>
      <c r="G16" s="18">
        <v>0</v>
      </c>
      <c r="H16" s="18">
        <v>0</v>
      </c>
      <c r="I16" s="18">
        <v>0</v>
      </c>
      <c r="J16" s="18">
        <v>0</v>
      </c>
      <c r="K16" s="215">
        <v>0</v>
      </c>
    </row>
    <row r="17" spans="1:11" x14ac:dyDescent="0.25">
      <c r="A17" s="221" t="s">
        <v>183</v>
      </c>
      <c r="B17" s="51"/>
      <c r="C17" s="51"/>
      <c r="D17" s="51"/>
      <c r="E17" s="18">
        <v>0</v>
      </c>
      <c r="F17" s="29"/>
      <c r="G17" s="18">
        <v>0</v>
      </c>
      <c r="H17" s="18">
        <v>0</v>
      </c>
      <c r="I17" s="18">
        <v>0</v>
      </c>
      <c r="J17" s="18">
        <v>0</v>
      </c>
      <c r="K17" s="215">
        <v>0</v>
      </c>
    </row>
    <row r="18" spans="1:11" x14ac:dyDescent="0.25">
      <c r="A18" s="221" t="s">
        <v>184</v>
      </c>
      <c r="B18" s="51"/>
      <c r="C18" s="51"/>
      <c r="D18" s="51"/>
      <c r="E18" s="18">
        <v>0</v>
      </c>
      <c r="F18" s="29"/>
      <c r="G18" s="18">
        <v>0</v>
      </c>
      <c r="H18" s="18">
        <v>0</v>
      </c>
      <c r="I18" s="18">
        <v>0</v>
      </c>
      <c r="J18" s="18">
        <v>0</v>
      </c>
      <c r="K18" s="215">
        <v>0</v>
      </c>
    </row>
    <row r="19" spans="1:11" x14ac:dyDescent="0.25">
      <c r="A19" s="222" t="s">
        <v>150</v>
      </c>
      <c r="B19" s="94"/>
      <c r="C19" s="94"/>
      <c r="D19" s="94"/>
      <c r="E19" s="94"/>
      <c r="F19" s="94"/>
      <c r="G19" s="94"/>
      <c r="H19" s="94"/>
      <c r="I19" s="94"/>
      <c r="J19" s="94"/>
      <c r="K19" s="178"/>
    </row>
    <row r="20" spans="1:11" x14ac:dyDescent="0.25">
      <c r="A20" s="177" t="s">
        <v>185</v>
      </c>
      <c r="B20" s="50"/>
      <c r="C20" s="50"/>
      <c r="D20" s="50"/>
      <c r="E20" s="3">
        <f>SUM(E8,E14)</f>
        <v>0</v>
      </c>
      <c r="F20" s="50"/>
      <c r="G20" s="3">
        <f>SUM(G8,G14)</f>
        <v>0</v>
      </c>
      <c r="H20" s="3">
        <f t="shared" ref="H20:K20" si="2">SUM(H8,H14)</f>
        <v>0</v>
      </c>
      <c r="I20" s="3">
        <f t="shared" si="2"/>
        <v>0</v>
      </c>
      <c r="J20" s="3">
        <f t="shared" si="2"/>
        <v>0</v>
      </c>
      <c r="K20" s="214">
        <f t="shared" si="2"/>
        <v>0</v>
      </c>
    </row>
    <row r="21" spans="1:11" ht="15.75" thickBot="1" x14ac:dyDescent="0.3">
      <c r="A21" s="223"/>
      <c r="B21" s="217"/>
      <c r="C21" s="217"/>
      <c r="D21" s="217"/>
      <c r="E21" s="217"/>
      <c r="F21" s="217"/>
      <c r="G21" s="217"/>
      <c r="H21" s="217"/>
      <c r="I21" s="217"/>
      <c r="J21" s="217"/>
      <c r="K21" s="21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60" orientation="landscape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5"/>
  <sheetViews>
    <sheetView showGridLines="0" zoomScale="75" zoomScaleNormal="75" workbookViewId="0">
      <selection activeCell="K61" sqref="K61"/>
    </sheetView>
  </sheetViews>
  <sheetFormatPr baseColWidth="10" defaultColWidth="11" defaultRowHeight="15" x14ac:dyDescent="0.25"/>
  <cols>
    <col min="1" max="1" width="91.5703125" customWidth="1"/>
    <col min="2" max="2" width="21.140625" customWidth="1"/>
    <col min="3" max="3" width="20.42578125" customWidth="1"/>
    <col min="4" max="4" width="22.42578125" customWidth="1"/>
    <col min="5" max="5" width="3.28515625" customWidth="1"/>
  </cols>
  <sheetData>
    <row r="1" spans="1:4" ht="40.9" customHeight="1" thickBot="1" x14ac:dyDescent="0.3">
      <c r="A1" s="161" t="s">
        <v>186</v>
      </c>
      <c r="B1" s="162"/>
      <c r="C1" s="162"/>
      <c r="D1" s="163"/>
    </row>
    <row r="2" spans="1:4" x14ac:dyDescent="0.25">
      <c r="A2" s="224" t="str">
        <f>'Formato 1'!A2</f>
        <v xml:space="preserve"> MUNICIPIO DE SALAMANCA, GUANAJUATO.</v>
      </c>
      <c r="B2" s="225"/>
      <c r="C2" s="225"/>
      <c r="D2" s="226"/>
    </row>
    <row r="3" spans="1:4" x14ac:dyDescent="0.25">
      <c r="A3" s="227" t="s">
        <v>187</v>
      </c>
      <c r="B3" s="228"/>
      <c r="C3" s="228"/>
      <c r="D3" s="229"/>
    </row>
    <row r="4" spans="1:4" x14ac:dyDescent="0.25">
      <c r="A4" s="227" t="str">
        <f>'Formato 3'!A4</f>
        <v>Del 1 de enero al 31 de diciembre de 2025</v>
      </c>
      <c r="B4" s="228"/>
      <c r="C4" s="228"/>
      <c r="D4" s="229"/>
    </row>
    <row r="5" spans="1:4" ht="15.75" thickBot="1" x14ac:dyDescent="0.3">
      <c r="A5" s="230" t="s">
        <v>2</v>
      </c>
      <c r="B5" s="231"/>
      <c r="C5" s="231"/>
      <c r="D5" s="232"/>
    </row>
    <row r="6" spans="1:4" ht="15" customHeight="1" thickBot="1" x14ac:dyDescent="0.3"/>
    <row r="7" spans="1:4" ht="30.75" thickBot="1" x14ac:dyDescent="0.3">
      <c r="A7" s="243" t="s">
        <v>4</v>
      </c>
      <c r="B7" s="193" t="s">
        <v>188</v>
      </c>
      <c r="C7" s="193" t="s">
        <v>189</v>
      </c>
      <c r="D7" s="193" t="s">
        <v>190</v>
      </c>
    </row>
    <row r="8" spans="1:4" x14ac:dyDescent="0.25">
      <c r="A8" s="185" t="s">
        <v>191</v>
      </c>
      <c r="B8" s="103">
        <v>1101718831.4100001</v>
      </c>
      <c r="C8" s="103">
        <v>1143088068.0899999</v>
      </c>
      <c r="D8" s="233">
        <v>1137836164.1799998</v>
      </c>
    </row>
    <row r="9" spans="1:4" x14ac:dyDescent="0.25">
      <c r="A9" s="234" t="s">
        <v>192</v>
      </c>
      <c r="B9" s="104">
        <v>765445550.69000006</v>
      </c>
      <c r="C9" s="104">
        <v>800362793.15999997</v>
      </c>
      <c r="D9" s="235">
        <v>795110889.25</v>
      </c>
    </row>
    <row r="10" spans="1:4" x14ac:dyDescent="0.25">
      <c r="A10" s="234" t="s">
        <v>193</v>
      </c>
      <c r="B10" s="104">
        <v>344723280.72000003</v>
      </c>
      <c r="C10" s="104">
        <v>351577245.37</v>
      </c>
      <c r="D10" s="235">
        <v>351577245.37</v>
      </c>
    </row>
    <row r="11" spans="1:4" x14ac:dyDescent="0.25">
      <c r="A11" s="234" t="s">
        <v>194</v>
      </c>
      <c r="B11" s="105">
        <v>-8450000</v>
      </c>
      <c r="C11" s="105">
        <v>-8851970.4399999995</v>
      </c>
      <c r="D11" s="236">
        <v>-8851970.4399999995</v>
      </c>
    </row>
    <row r="12" spans="1:4" x14ac:dyDescent="0.25">
      <c r="A12" s="179"/>
      <c r="B12" s="106"/>
      <c r="C12" s="106"/>
      <c r="D12" s="237"/>
    </row>
    <row r="13" spans="1:4" x14ac:dyDescent="0.25">
      <c r="A13" s="185" t="s">
        <v>195</v>
      </c>
      <c r="B13" s="103">
        <v>1101718831.4100001</v>
      </c>
      <c r="C13" s="103">
        <v>1098935506.1800001</v>
      </c>
      <c r="D13" s="233">
        <v>1080445949.5699999</v>
      </c>
    </row>
    <row r="14" spans="1:4" x14ac:dyDescent="0.25">
      <c r="A14" s="234" t="s">
        <v>196</v>
      </c>
      <c r="B14" s="104">
        <v>765445550.69000006</v>
      </c>
      <c r="C14" s="104">
        <v>799991422.98000002</v>
      </c>
      <c r="D14" s="235">
        <v>789976712.80999994</v>
      </c>
    </row>
    <row r="15" spans="1:4" x14ac:dyDescent="0.25">
      <c r="A15" s="234" t="s">
        <v>197</v>
      </c>
      <c r="B15" s="104">
        <v>336273280.72000003</v>
      </c>
      <c r="C15" s="104">
        <v>298944083.19999999</v>
      </c>
      <c r="D15" s="235">
        <v>290469236.75999999</v>
      </c>
    </row>
    <row r="16" spans="1:4" x14ac:dyDescent="0.25">
      <c r="A16" s="179"/>
      <c r="B16" s="106"/>
      <c r="C16" s="106"/>
      <c r="D16" s="237"/>
    </row>
    <row r="17" spans="1:5" x14ac:dyDescent="0.25">
      <c r="A17" s="185" t="s">
        <v>198</v>
      </c>
      <c r="B17" s="107">
        <v>0</v>
      </c>
      <c r="C17" s="103">
        <v>169062005.19999999</v>
      </c>
      <c r="D17" s="233">
        <v>167042705.12</v>
      </c>
    </row>
    <row r="18" spans="1:5" x14ac:dyDescent="0.25">
      <c r="A18" s="234" t="s">
        <v>199</v>
      </c>
      <c r="B18" s="108">
        <v>0</v>
      </c>
      <c r="C18" s="104">
        <v>127158813.31</v>
      </c>
      <c r="D18" s="235">
        <v>125139513.23</v>
      </c>
    </row>
    <row r="19" spans="1:5" x14ac:dyDescent="0.25">
      <c r="A19" s="234" t="s">
        <v>200</v>
      </c>
      <c r="B19" s="108">
        <v>0</v>
      </c>
      <c r="C19" s="104">
        <v>41903191.890000001</v>
      </c>
      <c r="D19" s="235">
        <v>41903191.890000001</v>
      </c>
    </row>
    <row r="20" spans="1:5" x14ac:dyDescent="0.25">
      <c r="A20" s="179"/>
      <c r="B20" s="106"/>
      <c r="C20" s="106"/>
      <c r="D20" s="237"/>
    </row>
    <row r="21" spans="1:5" x14ac:dyDescent="0.25">
      <c r="A21" s="185" t="s">
        <v>201</v>
      </c>
      <c r="B21" s="103">
        <v>0</v>
      </c>
      <c r="C21" s="103">
        <v>213214567.10999984</v>
      </c>
      <c r="D21" s="233">
        <v>224432919.7299999</v>
      </c>
    </row>
    <row r="22" spans="1:5" x14ac:dyDescent="0.25">
      <c r="A22" s="185"/>
      <c r="B22" s="106"/>
      <c r="C22" s="106"/>
      <c r="D22" s="237"/>
    </row>
    <row r="23" spans="1:5" x14ac:dyDescent="0.25">
      <c r="A23" s="185" t="s">
        <v>202</v>
      </c>
      <c r="B23" s="103">
        <v>8450000</v>
      </c>
      <c r="C23" s="103">
        <v>222066537.54999983</v>
      </c>
      <c r="D23" s="233">
        <v>233284890.1699999</v>
      </c>
    </row>
    <row r="24" spans="1:5" x14ac:dyDescent="0.25">
      <c r="A24" s="185"/>
      <c r="B24" s="109"/>
      <c r="C24" s="109"/>
      <c r="D24" s="238"/>
    </row>
    <row r="25" spans="1:5" x14ac:dyDescent="0.25">
      <c r="A25" s="239" t="s">
        <v>203</v>
      </c>
      <c r="B25" s="103">
        <v>8450000</v>
      </c>
      <c r="C25" s="103">
        <v>53004532.349999845</v>
      </c>
      <c r="D25" s="233">
        <v>66242185.049999893</v>
      </c>
    </row>
    <row r="26" spans="1:5" ht="15.75" thickBot="1" x14ac:dyDescent="0.3">
      <c r="A26" s="240"/>
      <c r="B26" s="241"/>
      <c r="C26" s="241"/>
      <c r="D26" s="242"/>
    </row>
    <row r="27" spans="1:5" ht="15.75" thickBot="1" x14ac:dyDescent="0.3">
      <c r="A27" s="30"/>
      <c r="B27" s="102"/>
      <c r="C27" s="102"/>
      <c r="D27" s="102"/>
    </row>
    <row r="28" spans="1:5" ht="15.75" thickBot="1" x14ac:dyDescent="0.3">
      <c r="A28" s="243" t="s">
        <v>4</v>
      </c>
      <c r="B28" s="193" t="s">
        <v>204</v>
      </c>
      <c r="C28" s="193" t="s">
        <v>189</v>
      </c>
      <c r="D28" s="193" t="s">
        <v>205</v>
      </c>
      <c r="E28" s="249"/>
    </row>
    <row r="29" spans="1:5" x14ac:dyDescent="0.25">
      <c r="A29" s="185" t="s">
        <v>206</v>
      </c>
      <c r="B29" s="110">
        <v>7300000</v>
      </c>
      <c r="C29" s="110">
        <v>5135222.18</v>
      </c>
      <c r="D29" s="244">
        <v>5135222.18</v>
      </c>
    </row>
    <row r="30" spans="1:5" x14ac:dyDescent="0.25">
      <c r="A30" s="234" t="s">
        <v>207</v>
      </c>
      <c r="B30" s="111">
        <v>0</v>
      </c>
      <c r="C30" s="111">
        <v>0</v>
      </c>
      <c r="D30" s="245">
        <v>0</v>
      </c>
    </row>
    <row r="31" spans="1:5" x14ac:dyDescent="0.25">
      <c r="A31" s="234" t="s">
        <v>208</v>
      </c>
      <c r="B31" s="111">
        <v>7300000</v>
      </c>
      <c r="C31" s="111">
        <v>5135222.18</v>
      </c>
      <c r="D31" s="245">
        <v>5135222.18</v>
      </c>
    </row>
    <row r="32" spans="1:5" x14ac:dyDescent="0.25">
      <c r="A32" s="183"/>
      <c r="B32" s="112"/>
      <c r="C32" s="112"/>
      <c r="D32" s="246"/>
    </row>
    <row r="33" spans="1:4" ht="14.45" customHeight="1" x14ac:dyDescent="0.25">
      <c r="A33" s="185" t="s">
        <v>209</v>
      </c>
      <c r="B33" s="110">
        <v>15750000</v>
      </c>
      <c r="C33" s="110">
        <v>58139754.529999845</v>
      </c>
      <c r="D33" s="244">
        <v>71377407.2299999</v>
      </c>
    </row>
    <row r="34" spans="1:4" ht="14.45" customHeight="1" thickBot="1" x14ac:dyDescent="0.3">
      <c r="A34" s="223"/>
      <c r="B34" s="247"/>
      <c r="C34" s="247"/>
      <c r="D34" s="248"/>
    </row>
    <row r="35" spans="1:4" ht="14.45" customHeight="1" thickBot="1" x14ac:dyDescent="0.3">
      <c r="A35" s="30"/>
    </row>
    <row r="36" spans="1:4" ht="30.75" thickBot="1" x14ac:dyDescent="0.3">
      <c r="A36" s="243" t="s">
        <v>4</v>
      </c>
      <c r="B36" s="193" t="s">
        <v>188</v>
      </c>
      <c r="C36" s="193" t="s">
        <v>189</v>
      </c>
      <c r="D36" s="193" t="s">
        <v>190</v>
      </c>
    </row>
    <row r="37" spans="1:4" ht="14.45" customHeight="1" x14ac:dyDescent="0.25">
      <c r="A37" s="185" t="s">
        <v>210</v>
      </c>
      <c r="B37" s="110">
        <v>0</v>
      </c>
      <c r="C37" s="110">
        <v>0</v>
      </c>
      <c r="D37" s="244">
        <v>0</v>
      </c>
    </row>
    <row r="38" spans="1:4" x14ac:dyDescent="0.25">
      <c r="A38" s="234" t="s">
        <v>211</v>
      </c>
      <c r="B38" s="111">
        <v>0</v>
      </c>
      <c r="C38" s="111">
        <v>0</v>
      </c>
      <c r="D38" s="245">
        <v>0</v>
      </c>
    </row>
    <row r="39" spans="1:4" x14ac:dyDescent="0.25">
      <c r="A39" s="234" t="s">
        <v>212</v>
      </c>
      <c r="B39" s="111">
        <v>0</v>
      </c>
      <c r="C39" s="111">
        <v>0</v>
      </c>
      <c r="D39" s="245">
        <v>0</v>
      </c>
    </row>
    <row r="40" spans="1:4" x14ac:dyDescent="0.25">
      <c r="A40" s="185" t="s">
        <v>213</v>
      </c>
      <c r="B40" s="110">
        <v>8450000</v>
      </c>
      <c r="C40" s="110">
        <v>8851970.4399999995</v>
      </c>
      <c r="D40" s="244">
        <v>8851970.4399999995</v>
      </c>
    </row>
    <row r="41" spans="1:4" x14ac:dyDescent="0.25">
      <c r="A41" s="234" t="s">
        <v>214</v>
      </c>
      <c r="B41" s="111">
        <v>0</v>
      </c>
      <c r="C41" s="111">
        <v>0</v>
      </c>
      <c r="D41" s="245">
        <v>0</v>
      </c>
    </row>
    <row r="42" spans="1:4" x14ac:dyDescent="0.25">
      <c r="A42" s="234" t="s">
        <v>215</v>
      </c>
      <c r="B42" s="111">
        <v>8450000</v>
      </c>
      <c r="C42" s="111">
        <v>8851970.4399999995</v>
      </c>
      <c r="D42" s="245">
        <v>8851970.4399999995</v>
      </c>
    </row>
    <row r="43" spans="1:4" x14ac:dyDescent="0.25">
      <c r="A43" s="183"/>
      <c r="B43" s="112"/>
      <c r="C43" s="112"/>
      <c r="D43" s="246"/>
    </row>
    <row r="44" spans="1:4" x14ac:dyDescent="0.25">
      <c r="A44" s="185" t="s">
        <v>216</v>
      </c>
      <c r="B44" s="110">
        <v>-8450000</v>
      </c>
      <c r="C44" s="110">
        <v>-8851970.4399999995</v>
      </c>
      <c r="D44" s="244">
        <v>-8851970.4399999995</v>
      </c>
    </row>
    <row r="45" spans="1:4" ht="15.75" thickBot="1" x14ac:dyDescent="0.3">
      <c r="A45" s="250"/>
      <c r="B45" s="251"/>
      <c r="C45" s="251"/>
      <c r="D45" s="252"/>
    </row>
    <row r="46" spans="1:4" ht="15.75" thickBot="1" x14ac:dyDescent="0.3"/>
    <row r="47" spans="1:4" ht="30.75" thickBot="1" x14ac:dyDescent="0.3">
      <c r="A47" s="243" t="s">
        <v>4</v>
      </c>
      <c r="B47" s="193" t="s">
        <v>188</v>
      </c>
      <c r="C47" s="193" t="s">
        <v>189</v>
      </c>
      <c r="D47" s="193" t="s">
        <v>190</v>
      </c>
    </row>
    <row r="48" spans="1:4" x14ac:dyDescent="0.25">
      <c r="A48" s="234" t="s">
        <v>217</v>
      </c>
      <c r="B48" s="18">
        <f>B9</f>
        <v>765445550.69000006</v>
      </c>
      <c r="C48" s="18">
        <f>C9</f>
        <v>800362793.15999997</v>
      </c>
      <c r="D48" s="215">
        <f>D9</f>
        <v>795110889.25</v>
      </c>
    </row>
    <row r="49" spans="1:4" ht="30" x14ac:dyDescent="0.25">
      <c r="A49" s="253" t="s">
        <v>218</v>
      </c>
      <c r="B49" s="3">
        <f>B50-B51</f>
        <v>0</v>
      </c>
      <c r="C49" s="3">
        <f>C50-C51</f>
        <v>0</v>
      </c>
      <c r="D49" s="214">
        <f>D50-D51</f>
        <v>0</v>
      </c>
    </row>
    <row r="50" spans="1:4" x14ac:dyDescent="0.25">
      <c r="A50" s="254" t="s">
        <v>211</v>
      </c>
      <c r="B50" s="18">
        <v>0</v>
      </c>
      <c r="C50" s="18">
        <v>0</v>
      </c>
      <c r="D50" s="215">
        <v>0</v>
      </c>
    </row>
    <row r="51" spans="1:4" x14ac:dyDescent="0.25">
      <c r="A51" s="254" t="s">
        <v>214</v>
      </c>
      <c r="B51" s="18">
        <v>0</v>
      </c>
      <c r="C51" s="18">
        <v>0</v>
      </c>
      <c r="D51" s="215">
        <v>0</v>
      </c>
    </row>
    <row r="52" spans="1:4" x14ac:dyDescent="0.25">
      <c r="A52" s="183"/>
      <c r="B52" s="20"/>
      <c r="C52" s="20"/>
      <c r="D52" s="255"/>
    </row>
    <row r="53" spans="1:4" x14ac:dyDescent="0.25">
      <c r="A53" s="234" t="s">
        <v>196</v>
      </c>
      <c r="B53" s="18">
        <f>B14</f>
        <v>765445550.69000006</v>
      </c>
      <c r="C53" s="18">
        <f>C14</f>
        <v>799991422.98000002</v>
      </c>
      <c r="D53" s="215">
        <f>D14</f>
        <v>789976712.80999994</v>
      </c>
    </row>
    <row r="54" spans="1:4" x14ac:dyDescent="0.25">
      <c r="A54" s="183"/>
      <c r="B54" s="20"/>
      <c r="C54" s="20"/>
      <c r="D54" s="255"/>
    </row>
    <row r="55" spans="1:4" x14ac:dyDescent="0.25">
      <c r="A55" s="234" t="s">
        <v>199</v>
      </c>
      <c r="B55" s="8">
        <v>0</v>
      </c>
      <c r="C55" s="18">
        <f>C18</f>
        <v>127158813.31</v>
      </c>
      <c r="D55" s="215">
        <f>D18</f>
        <v>125139513.23</v>
      </c>
    </row>
    <row r="56" spans="1:4" x14ac:dyDescent="0.25">
      <c r="A56" s="183"/>
      <c r="B56" s="20"/>
      <c r="C56" s="20"/>
      <c r="D56" s="255"/>
    </row>
    <row r="57" spans="1:4" x14ac:dyDescent="0.25">
      <c r="A57" s="239" t="s">
        <v>219</v>
      </c>
      <c r="B57" s="3">
        <f>B48+B49-B53+B55</f>
        <v>0</v>
      </c>
      <c r="C57" s="3">
        <f>C48+C49-C53+C55</f>
        <v>127530183.48999995</v>
      </c>
      <c r="D57" s="214">
        <f>D48+D49-D53+D55</f>
        <v>130273689.67000006</v>
      </c>
    </row>
    <row r="58" spans="1:4" x14ac:dyDescent="0.25">
      <c r="A58" s="256"/>
      <c r="B58" s="9"/>
      <c r="C58" s="9"/>
      <c r="D58" s="257"/>
    </row>
    <row r="59" spans="1:4" x14ac:dyDescent="0.25">
      <c r="A59" s="239" t="s">
        <v>220</v>
      </c>
      <c r="B59" s="3">
        <f>B57-B49</f>
        <v>0</v>
      </c>
      <c r="C59" s="3">
        <f>C57-C49</f>
        <v>127530183.48999995</v>
      </c>
      <c r="D59" s="214">
        <f>D57-D49</f>
        <v>130273689.67000006</v>
      </c>
    </row>
    <row r="60" spans="1:4" ht="15.75" thickBot="1" x14ac:dyDescent="0.3">
      <c r="A60" s="223"/>
      <c r="B60" s="191"/>
      <c r="C60" s="191"/>
      <c r="D60" s="192"/>
    </row>
    <row r="61" spans="1:4" ht="15.75" thickBot="1" x14ac:dyDescent="0.3"/>
    <row r="62" spans="1:4" ht="30.75" thickBot="1" x14ac:dyDescent="0.3">
      <c r="A62" s="243" t="s">
        <v>4</v>
      </c>
      <c r="B62" s="193" t="s">
        <v>188</v>
      </c>
      <c r="C62" s="193" t="s">
        <v>189</v>
      </c>
      <c r="D62" s="193" t="s">
        <v>190</v>
      </c>
    </row>
    <row r="63" spans="1:4" x14ac:dyDescent="0.25">
      <c r="A63" s="234" t="s">
        <v>193</v>
      </c>
      <c r="B63" s="49">
        <f>B10</f>
        <v>344723280.72000003</v>
      </c>
      <c r="C63" s="49">
        <f>C10</f>
        <v>351577245.37</v>
      </c>
      <c r="D63" s="258">
        <f>D10</f>
        <v>351577245.37</v>
      </c>
    </row>
    <row r="64" spans="1:4" ht="30" x14ac:dyDescent="0.25">
      <c r="A64" s="253" t="s">
        <v>221</v>
      </c>
      <c r="B64" s="5">
        <f>B65-B66</f>
        <v>0</v>
      </c>
      <c r="C64" s="5">
        <f>C65-C66</f>
        <v>0</v>
      </c>
      <c r="D64" s="259">
        <f>D65-D66</f>
        <v>0</v>
      </c>
    </row>
    <row r="65" spans="1:4" x14ac:dyDescent="0.25">
      <c r="A65" s="254" t="s">
        <v>212</v>
      </c>
      <c r="B65" s="49">
        <v>0</v>
      </c>
      <c r="C65" s="49">
        <v>0</v>
      </c>
      <c r="D65" s="258">
        <v>0</v>
      </c>
    </row>
    <row r="66" spans="1:4" x14ac:dyDescent="0.25">
      <c r="A66" s="254" t="s">
        <v>215</v>
      </c>
      <c r="B66" s="49">
        <v>0</v>
      </c>
      <c r="C66" s="49">
        <v>0</v>
      </c>
      <c r="D66" s="258">
        <v>0</v>
      </c>
    </row>
    <row r="67" spans="1:4" x14ac:dyDescent="0.25">
      <c r="A67" s="183"/>
      <c r="B67" s="48"/>
      <c r="C67" s="48"/>
      <c r="D67" s="196"/>
    </row>
    <row r="68" spans="1:4" x14ac:dyDescent="0.25">
      <c r="A68" s="234" t="s">
        <v>222</v>
      </c>
      <c r="B68" s="49">
        <f>B15</f>
        <v>336273280.72000003</v>
      </c>
      <c r="C68" s="49">
        <f>C15</f>
        <v>298944083.19999999</v>
      </c>
      <c r="D68" s="258">
        <f>D15</f>
        <v>290469236.75999999</v>
      </c>
    </row>
    <row r="69" spans="1:4" x14ac:dyDescent="0.25">
      <c r="A69" s="183"/>
      <c r="B69" s="48"/>
      <c r="C69" s="48"/>
      <c r="D69" s="196"/>
    </row>
    <row r="70" spans="1:4" x14ac:dyDescent="0.25">
      <c r="A70" s="234" t="s">
        <v>200</v>
      </c>
      <c r="B70" s="6">
        <v>0</v>
      </c>
      <c r="C70" s="49">
        <f>C19</f>
        <v>41903191.890000001</v>
      </c>
      <c r="D70" s="258">
        <f>D19</f>
        <v>41903191.890000001</v>
      </c>
    </row>
    <row r="71" spans="1:4" x14ac:dyDescent="0.25">
      <c r="A71" s="183"/>
      <c r="B71" s="48"/>
      <c r="C71" s="48"/>
      <c r="D71" s="196"/>
    </row>
    <row r="72" spans="1:4" x14ac:dyDescent="0.25">
      <c r="A72" s="239" t="s">
        <v>223</v>
      </c>
      <c r="B72" s="5">
        <f>B63+B64-B68+B70</f>
        <v>8450000</v>
      </c>
      <c r="C72" s="5">
        <f>C63+C64-C68+C70</f>
        <v>94536354.060000017</v>
      </c>
      <c r="D72" s="259">
        <f>D63+D64-D68+D70</f>
        <v>103011200.50000001</v>
      </c>
    </row>
    <row r="73" spans="1:4" x14ac:dyDescent="0.25">
      <c r="A73" s="183"/>
      <c r="B73" s="48"/>
      <c r="C73" s="48"/>
      <c r="D73" s="196"/>
    </row>
    <row r="74" spans="1:4" x14ac:dyDescent="0.25">
      <c r="A74" s="239" t="s">
        <v>224</v>
      </c>
      <c r="B74" s="5">
        <f>B72-B64</f>
        <v>8450000</v>
      </c>
      <c r="C74" s="5">
        <f>C72-C64</f>
        <v>94536354.060000017</v>
      </c>
      <c r="D74" s="259">
        <f>D72-D64</f>
        <v>103011200.50000001</v>
      </c>
    </row>
    <row r="75" spans="1:4" ht="15.75" thickBot="1" x14ac:dyDescent="0.3">
      <c r="A75" s="223"/>
      <c r="B75" s="260"/>
      <c r="C75" s="260"/>
      <c r="D75" s="261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85" orientation="landscape" r:id="rId1"/>
  <ignoredErrors>
    <ignoredError sqref="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L33" sqref="L33"/>
    </sheetView>
  </sheetViews>
  <sheetFormatPr baseColWidth="10" defaultColWidth="11" defaultRowHeight="15" x14ac:dyDescent="0.25"/>
  <cols>
    <col min="1" max="1" width="75.85546875" customWidth="1"/>
    <col min="2" max="2" width="20.140625" customWidth="1"/>
    <col min="3" max="3" width="18.42578125" customWidth="1"/>
    <col min="4" max="5" width="19" customWidth="1"/>
    <col min="6" max="6" width="18.7109375" customWidth="1"/>
    <col min="7" max="7" width="17.5703125" customWidth="1"/>
    <col min="8" max="8" width="11" customWidth="1"/>
  </cols>
  <sheetData>
    <row r="1" spans="1:7" ht="40.9" customHeight="1" thickBot="1" x14ac:dyDescent="0.3">
      <c r="A1" s="161" t="s">
        <v>225</v>
      </c>
      <c r="B1" s="162"/>
      <c r="C1" s="162"/>
      <c r="D1" s="162"/>
      <c r="E1" s="162"/>
      <c r="F1" s="162"/>
      <c r="G1" s="163"/>
    </row>
    <row r="2" spans="1:7" x14ac:dyDescent="0.25">
      <c r="A2" s="224" t="str">
        <f>'Formato 1'!A2</f>
        <v xml:space="preserve"> MUNICIPIO DE SALAMANCA, GUANAJUATO.</v>
      </c>
      <c r="B2" s="225"/>
      <c r="C2" s="225"/>
      <c r="D2" s="225"/>
      <c r="E2" s="225"/>
      <c r="F2" s="225"/>
      <c r="G2" s="226"/>
    </row>
    <row r="3" spans="1:7" x14ac:dyDescent="0.25">
      <c r="A3" s="227" t="s">
        <v>226</v>
      </c>
      <c r="B3" s="228"/>
      <c r="C3" s="228"/>
      <c r="D3" s="228"/>
      <c r="E3" s="228"/>
      <c r="F3" s="228"/>
      <c r="G3" s="229"/>
    </row>
    <row r="4" spans="1:7" x14ac:dyDescent="0.25">
      <c r="A4" s="227" t="str">
        <f>'Formato 3'!A4</f>
        <v>Del 1 de enero al 31 de diciembre de 2025</v>
      </c>
      <c r="B4" s="228"/>
      <c r="C4" s="228"/>
      <c r="D4" s="228"/>
      <c r="E4" s="228"/>
      <c r="F4" s="228"/>
      <c r="G4" s="229"/>
    </row>
    <row r="5" spans="1:7" ht="15.75" thickBot="1" x14ac:dyDescent="0.3">
      <c r="A5" s="230" t="s">
        <v>2</v>
      </c>
      <c r="B5" s="231"/>
      <c r="C5" s="231"/>
      <c r="D5" s="231"/>
      <c r="E5" s="231"/>
      <c r="F5" s="231"/>
      <c r="G5" s="232"/>
    </row>
    <row r="6" spans="1:7" ht="15.75" thickBot="1" x14ac:dyDescent="0.3">
      <c r="A6" s="270" t="s">
        <v>4</v>
      </c>
      <c r="B6" s="272" t="s">
        <v>227</v>
      </c>
      <c r="C6" s="273"/>
      <c r="D6" s="273"/>
      <c r="E6" s="273"/>
      <c r="F6" s="274"/>
      <c r="G6" s="276" t="s">
        <v>228</v>
      </c>
    </row>
    <row r="7" spans="1:7" ht="30.75" thickBot="1" x14ac:dyDescent="0.3">
      <c r="A7" s="271"/>
      <c r="B7" s="275" t="s">
        <v>229</v>
      </c>
      <c r="C7" s="193" t="s">
        <v>230</v>
      </c>
      <c r="D7" s="275" t="s">
        <v>231</v>
      </c>
      <c r="E7" s="275" t="s">
        <v>189</v>
      </c>
      <c r="F7" s="275" t="s">
        <v>232</v>
      </c>
      <c r="G7" s="277"/>
    </row>
    <row r="8" spans="1:7" x14ac:dyDescent="0.25">
      <c r="A8" s="185" t="s">
        <v>233</v>
      </c>
      <c r="B8" s="48"/>
      <c r="C8" s="48"/>
      <c r="D8" s="48"/>
      <c r="E8" s="48"/>
      <c r="F8" s="48"/>
      <c r="G8" s="196"/>
    </row>
    <row r="9" spans="1:7" x14ac:dyDescent="0.25">
      <c r="A9" s="234" t="s">
        <v>234</v>
      </c>
      <c r="B9" s="111">
        <v>145871679.88</v>
      </c>
      <c r="C9" s="111">
        <v>0</v>
      </c>
      <c r="D9" s="113">
        <v>145871679.88</v>
      </c>
      <c r="E9" s="111">
        <v>144490134.21000001</v>
      </c>
      <c r="F9" s="111">
        <v>144490141.16999999</v>
      </c>
      <c r="G9" s="262">
        <v>-1381538.7100000083</v>
      </c>
    </row>
    <row r="10" spans="1:7" x14ac:dyDescent="0.25">
      <c r="A10" s="234" t="s">
        <v>235</v>
      </c>
      <c r="B10" s="111">
        <v>0</v>
      </c>
      <c r="C10" s="111">
        <v>0</v>
      </c>
      <c r="D10" s="113">
        <v>0</v>
      </c>
      <c r="E10" s="111">
        <v>0</v>
      </c>
      <c r="F10" s="111">
        <v>0</v>
      </c>
      <c r="G10" s="262">
        <v>0</v>
      </c>
    </row>
    <row r="11" spans="1:7" x14ac:dyDescent="0.25">
      <c r="A11" s="234" t="s">
        <v>236</v>
      </c>
      <c r="B11" s="111">
        <v>0</v>
      </c>
      <c r="C11" s="111">
        <v>0</v>
      </c>
      <c r="D11" s="113">
        <v>0</v>
      </c>
      <c r="E11" s="111">
        <v>0</v>
      </c>
      <c r="F11" s="111">
        <v>0</v>
      </c>
      <c r="G11" s="262">
        <v>0</v>
      </c>
    </row>
    <row r="12" spans="1:7" x14ac:dyDescent="0.25">
      <c r="A12" s="234" t="s">
        <v>237</v>
      </c>
      <c r="B12" s="111">
        <v>90094721.790000007</v>
      </c>
      <c r="C12" s="111">
        <v>0</v>
      </c>
      <c r="D12" s="113">
        <v>90094721.790000007</v>
      </c>
      <c r="E12" s="111">
        <v>81036605.010000005</v>
      </c>
      <c r="F12" s="111">
        <v>81036605.280000001</v>
      </c>
      <c r="G12" s="262">
        <v>-9058116.5100000054</v>
      </c>
    </row>
    <row r="13" spans="1:7" x14ac:dyDescent="0.25">
      <c r="A13" s="234" t="s">
        <v>238</v>
      </c>
      <c r="B13" s="111">
        <v>22150799.68</v>
      </c>
      <c r="C13" s="111">
        <v>1849259.4</v>
      </c>
      <c r="D13" s="113">
        <v>24000059.079999998</v>
      </c>
      <c r="E13" s="111">
        <v>21237559.870000001</v>
      </c>
      <c r="F13" s="111">
        <v>21237559.93</v>
      </c>
      <c r="G13" s="262">
        <v>-913239.75</v>
      </c>
    </row>
    <row r="14" spans="1:7" x14ac:dyDescent="0.25">
      <c r="A14" s="234" t="s">
        <v>239</v>
      </c>
      <c r="B14" s="111">
        <v>13771182.699999999</v>
      </c>
      <c r="C14" s="111">
        <v>0</v>
      </c>
      <c r="D14" s="113">
        <v>13771182.699999999</v>
      </c>
      <c r="E14" s="111">
        <v>20882584.420000002</v>
      </c>
      <c r="F14" s="111">
        <v>20801160.289999999</v>
      </c>
      <c r="G14" s="262">
        <v>7029977.5899999999</v>
      </c>
    </row>
    <row r="15" spans="1:7" x14ac:dyDescent="0.25">
      <c r="A15" s="234" t="s">
        <v>240</v>
      </c>
      <c r="B15" s="111">
        <v>0</v>
      </c>
      <c r="C15" s="111">
        <v>0</v>
      </c>
      <c r="D15" s="113">
        <v>0</v>
      </c>
      <c r="E15" s="111">
        <v>0</v>
      </c>
      <c r="F15" s="111">
        <v>0</v>
      </c>
      <c r="G15" s="262">
        <v>0</v>
      </c>
    </row>
    <row r="16" spans="1:7" x14ac:dyDescent="0.25">
      <c r="A16" s="263" t="s">
        <v>241</v>
      </c>
      <c r="B16" s="113">
        <v>470621633.89999998</v>
      </c>
      <c r="C16" s="113">
        <v>10862848.1</v>
      </c>
      <c r="D16" s="113">
        <v>481484482</v>
      </c>
      <c r="E16" s="113">
        <v>494222978.07999992</v>
      </c>
      <c r="F16" s="113">
        <v>489052491.00999993</v>
      </c>
      <c r="G16" s="262">
        <v>18430857.109999955</v>
      </c>
    </row>
    <row r="17" spans="1:7" x14ac:dyDescent="0.25">
      <c r="A17" s="264" t="s">
        <v>242</v>
      </c>
      <c r="B17" s="111">
        <v>355098533.89999998</v>
      </c>
      <c r="C17" s="111">
        <v>5967556.0999999996</v>
      </c>
      <c r="D17" s="113">
        <v>361066090</v>
      </c>
      <c r="E17" s="111">
        <v>361402816.31999999</v>
      </c>
      <c r="F17" s="111">
        <v>356232329.25</v>
      </c>
      <c r="G17" s="262">
        <v>1133795.3500000238</v>
      </c>
    </row>
    <row r="18" spans="1:7" x14ac:dyDescent="0.25">
      <c r="A18" s="264" t="s">
        <v>243</v>
      </c>
      <c r="B18" s="111">
        <v>58372252.810000002</v>
      </c>
      <c r="C18" s="111">
        <v>1007315.19</v>
      </c>
      <c r="D18" s="113">
        <v>59379568</v>
      </c>
      <c r="E18" s="111">
        <v>59528630.520000003</v>
      </c>
      <c r="F18" s="111">
        <v>59528630.520000003</v>
      </c>
      <c r="G18" s="262">
        <v>1156377.7100000009</v>
      </c>
    </row>
    <row r="19" spans="1:7" x14ac:dyDescent="0.25">
      <c r="A19" s="264" t="s">
        <v>244</v>
      </c>
      <c r="B19" s="111">
        <v>31544776.140000001</v>
      </c>
      <c r="C19" s="111">
        <v>-1277439.1399999999</v>
      </c>
      <c r="D19" s="113">
        <v>30267337</v>
      </c>
      <c r="E19" s="111">
        <v>32757044.899999999</v>
      </c>
      <c r="F19" s="111">
        <v>32757044.899999999</v>
      </c>
      <c r="G19" s="262">
        <v>1212268.7599999979</v>
      </c>
    </row>
    <row r="20" spans="1:7" x14ac:dyDescent="0.25">
      <c r="A20" s="264" t="s">
        <v>245</v>
      </c>
      <c r="B20" s="113">
        <v>0</v>
      </c>
      <c r="C20" s="113">
        <v>0</v>
      </c>
      <c r="D20" s="113">
        <v>0</v>
      </c>
      <c r="E20" s="113">
        <v>0</v>
      </c>
      <c r="F20" s="113">
        <v>0</v>
      </c>
      <c r="G20" s="262">
        <v>0</v>
      </c>
    </row>
    <row r="21" spans="1:7" x14ac:dyDescent="0.25">
      <c r="A21" s="264" t="s">
        <v>246</v>
      </c>
      <c r="B21" s="113">
        <v>0</v>
      </c>
      <c r="C21" s="113">
        <v>0</v>
      </c>
      <c r="D21" s="113">
        <v>0</v>
      </c>
      <c r="E21" s="113">
        <v>0</v>
      </c>
      <c r="F21" s="113">
        <v>0</v>
      </c>
      <c r="G21" s="262">
        <v>0</v>
      </c>
    </row>
    <row r="22" spans="1:7" x14ac:dyDescent="0.25">
      <c r="A22" s="264" t="s">
        <v>247</v>
      </c>
      <c r="B22" s="111">
        <v>5442110.3499999996</v>
      </c>
      <c r="C22" s="111">
        <v>-256475.35</v>
      </c>
      <c r="D22" s="113">
        <v>5185635</v>
      </c>
      <c r="E22" s="111">
        <v>4563817.34</v>
      </c>
      <c r="F22" s="111">
        <v>4563817.34</v>
      </c>
      <c r="G22" s="262">
        <v>-878293.00999999978</v>
      </c>
    </row>
    <row r="23" spans="1:7" x14ac:dyDescent="0.25">
      <c r="A23" s="264" t="s">
        <v>248</v>
      </c>
      <c r="B23" s="113">
        <v>0</v>
      </c>
      <c r="C23" s="113">
        <v>0</v>
      </c>
      <c r="D23" s="113">
        <v>0</v>
      </c>
      <c r="E23" s="113">
        <v>0</v>
      </c>
      <c r="F23" s="113">
        <v>0</v>
      </c>
      <c r="G23" s="262">
        <v>0</v>
      </c>
    </row>
    <row r="24" spans="1:7" x14ac:dyDescent="0.25">
      <c r="A24" s="264" t="s">
        <v>249</v>
      </c>
      <c r="B24" s="113">
        <v>0</v>
      </c>
      <c r="C24" s="113">
        <v>0</v>
      </c>
      <c r="D24" s="113">
        <v>0</v>
      </c>
      <c r="E24" s="113">
        <v>0</v>
      </c>
      <c r="F24" s="113">
        <v>0</v>
      </c>
      <c r="G24" s="262">
        <v>0</v>
      </c>
    </row>
    <row r="25" spans="1:7" x14ac:dyDescent="0.25">
      <c r="A25" s="264" t="s">
        <v>250</v>
      </c>
      <c r="B25" s="111">
        <v>0</v>
      </c>
      <c r="C25" s="111">
        <v>0</v>
      </c>
      <c r="D25" s="113">
        <v>0</v>
      </c>
      <c r="E25" s="111">
        <v>0</v>
      </c>
      <c r="F25" s="111">
        <v>0</v>
      </c>
      <c r="G25" s="262">
        <v>0</v>
      </c>
    </row>
    <row r="26" spans="1:7" x14ac:dyDescent="0.25">
      <c r="A26" s="264" t="s">
        <v>251</v>
      </c>
      <c r="B26" s="111">
        <v>20163960.699999999</v>
      </c>
      <c r="C26" s="111">
        <v>5421891.2999999998</v>
      </c>
      <c r="D26" s="113">
        <v>25585852</v>
      </c>
      <c r="E26" s="111">
        <v>35970669</v>
      </c>
      <c r="F26" s="111">
        <v>35970669</v>
      </c>
      <c r="G26" s="262">
        <v>15806708.300000001</v>
      </c>
    </row>
    <row r="27" spans="1:7" x14ac:dyDescent="0.25">
      <c r="A27" s="264" t="s">
        <v>252</v>
      </c>
      <c r="B27" s="111">
        <v>0</v>
      </c>
      <c r="C27" s="111">
        <v>0</v>
      </c>
      <c r="D27" s="113">
        <v>0</v>
      </c>
      <c r="E27" s="111">
        <v>0</v>
      </c>
      <c r="F27" s="111">
        <v>0</v>
      </c>
      <c r="G27" s="262">
        <v>0</v>
      </c>
    </row>
    <row r="28" spans="1:7" x14ac:dyDescent="0.25">
      <c r="A28" s="234" t="s">
        <v>253</v>
      </c>
      <c r="B28" s="113">
        <v>21793828.16</v>
      </c>
      <c r="C28" s="113">
        <v>-745070.16</v>
      </c>
      <c r="D28" s="113">
        <v>21048758</v>
      </c>
      <c r="E28" s="113">
        <v>15091845.190000001</v>
      </c>
      <c r="F28" s="113">
        <v>15091845.190000001</v>
      </c>
      <c r="G28" s="262">
        <v>-6701982.9699999988</v>
      </c>
    </row>
    <row r="29" spans="1:7" x14ac:dyDescent="0.25">
      <c r="A29" s="264" t="s">
        <v>254</v>
      </c>
      <c r="B29" s="111">
        <v>0</v>
      </c>
      <c r="C29" s="111">
        <v>0</v>
      </c>
      <c r="D29" s="113">
        <v>0</v>
      </c>
      <c r="E29" s="111">
        <v>22174.58</v>
      </c>
      <c r="F29" s="111">
        <v>22174.58</v>
      </c>
      <c r="G29" s="262">
        <v>22174.58</v>
      </c>
    </row>
    <row r="30" spans="1:7" x14ac:dyDescent="0.25">
      <c r="A30" s="264" t="s">
        <v>255</v>
      </c>
      <c r="B30" s="111">
        <v>1442513.28</v>
      </c>
      <c r="C30" s="111">
        <v>-540403.28</v>
      </c>
      <c r="D30" s="113">
        <v>902110</v>
      </c>
      <c r="E30" s="111">
        <v>936846</v>
      </c>
      <c r="F30" s="111">
        <v>936846</v>
      </c>
      <c r="G30" s="262">
        <v>-505667.28</v>
      </c>
    </row>
    <row r="31" spans="1:7" x14ac:dyDescent="0.25">
      <c r="A31" s="264" t="s">
        <v>256</v>
      </c>
      <c r="B31" s="111">
        <v>5910775.5199999996</v>
      </c>
      <c r="C31" s="111">
        <v>265.48</v>
      </c>
      <c r="D31" s="113">
        <v>5911041</v>
      </c>
      <c r="E31" s="111">
        <v>5073931.54</v>
      </c>
      <c r="F31" s="111">
        <v>5073931.54</v>
      </c>
      <c r="G31" s="262">
        <v>-836843.97999999952</v>
      </c>
    </row>
    <row r="32" spans="1:7" x14ac:dyDescent="0.25">
      <c r="A32" s="264" t="s">
        <v>257</v>
      </c>
      <c r="B32" s="113">
        <v>0</v>
      </c>
      <c r="C32" s="113">
        <v>0</v>
      </c>
      <c r="D32" s="113">
        <v>0</v>
      </c>
      <c r="E32" s="113">
        <v>0</v>
      </c>
      <c r="F32" s="113">
        <v>0</v>
      </c>
      <c r="G32" s="262">
        <v>0</v>
      </c>
    </row>
    <row r="33" spans="1:7" ht="14.45" customHeight="1" x14ac:dyDescent="0.25">
      <c r="A33" s="264" t="s">
        <v>258</v>
      </c>
      <c r="B33" s="111">
        <v>14440539.359999999</v>
      </c>
      <c r="C33" s="111">
        <v>-204932.36</v>
      </c>
      <c r="D33" s="113">
        <v>14235607</v>
      </c>
      <c r="E33" s="111">
        <v>9058893.0700000003</v>
      </c>
      <c r="F33" s="111">
        <v>9058893.0700000003</v>
      </c>
      <c r="G33" s="262">
        <v>-5381646.2899999991</v>
      </c>
    </row>
    <row r="34" spans="1:7" ht="14.45" customHeight="1" x14ac:dyDescent="0.25">
      <c r="A34" s="234" t="s">
        <v>259</v>
      </c>
      <c r="B34" s="111">
        <v>1141704.58</v>
      </c>
      <c r="C34" s="111">
        <v>25154536.329999998</v>
      </c>
      <c r="D34" s="113">
        <v>26296240.909999996</v>
      </c>
      <c r="E34" s="111">
        <v>23500418.510000002</v>
      </c>
      <c r="F34" s="111">
        <v>23500418.510000002</v>
      </c>
      <c r="G34" s="262">
        <v>22358713.93</v>
      </c>
    </row>
    <row r="35" spans="1:7" ht="14.45" customHeight="1" x14ac:dyDescent="0.25">
      <c r="A35" s="234" t="s">
        <v>260</v>
      </c>
      <c r="B35" s="113">
        <v>0</v>
      </c>
      <c r="C35" s="113">
        <v>0</v>
      </c>
      <c r="D35" s="113">
        <v>0</v>
      </c>
      <c r="E35" s="113">
        <v>0</v>
      </c>
      <c r="F35" s="113">
        <v>0</v>
      </c>
      <c r="G35" s="262">
        <v>0</v>
      </c>
    </row>
    <row r="36" spans="1:7" ht="14.45" customHeight="1" x14ac:dyDescent="0.25">
      <c r="A36" s="264" t="s">
        <v>261</v>
      </c>
      <c r="B36" s="111">
        <v>0</v>
      </c>
      <c r="C36" s="111">
        <v>0</v>
      </c>
      <c r="D36" s="113">
        <v>0</v>
      </c>
      <c r="E36" s="111">
        <v>0</v>
      </c>
      <c r="F36" s="111">
        <v>0</v>
      </c>
      <c r="G36" s="262">
        <v>0</v>
      </c>
    </row>
    <row r="37" spans="1:7" ht="14.45" customHeight="1" x14ac:dyDescent="0.25">
      <c r="A37" s="234" t="s">
        <v>262</v>
      </c>
      <c r="B37" s="113">
        <v>0</v>
      </c>
      <c r="C37" s="113">
        <v>0</v>
      </c>
      <c r="D37" s="113">
        <v>0</v>
      </c>
      <c r="E37" s="113">
        <v>0</v>
      </c>
      <c r="F37" s="113">
        <v>0</v>
      </c>
      <c r="G37" s="262">
        <v>0</v>
      </c>
    </row>
    <row r="38" spans="1:7" x14ac:dyDescent="0.25">
      <c r="A38" s="264" t="s">
        <v>263</v>
      </c>
      <c r="B38" s="113">
        <v>0</v>
      </c>
      <c r="C38" s="113">
        <v>0</v>
      </c>
      <c r="D38" s="113">
        <v>0</v>
      </c>
      <c r="E38" s="113">
        <v>0</v>
      </c>
      <c r="F38" s="113">
        <v>0</v>
      </c>
      <c r="G38" s="262">
        <v>0</v>
      </c>
    </row>
    <row r="39" spans="1:7" x14ac:dyDescent="0.25">
      <c r="A39" s="264" t="s">
        <v>264</v>
      </c>
      <c r="B39" s="113">
        <v>0</v>
      </c>
      <c r="C39" s="113">
        <v>0</v>
      </c>
      <c r="D39" s="113">
        <v>0</v>
      </c>
      <c r="E39" s="113">
        <v>0</v>
      </c>
      <c r="F39" s="113">
        <v>0</v>
      </c>
      <c r="G39" s="262">
        <v>0</v>
      </c>
    </row>
    <row r="40" spans="1:7" x14ac:dyDescent="0.25">
      <c r="A40" s="183"/>
      <c r="B40" s="113"/>
      <c r="C40" s="113"/>
      <c r="D40" s="113"/>
      <c r="E40" s="113"/>
      <c r="F40" s="113"/>
      <c r="G40" s="262"/>
    </row>
    <row r="41" spans="1:7" x14ac:dyDescent="0.25">
      <c r="A41" s="185" t="s">
        <v>265</v>
      </c>
      <c r="B41" s="110">
        <v>765445550.69000006</v>
      </c>
      <c r="C41" s="110">
        <v>37121573.670000002</v>
      </c>
      <c r="D41" s="110">
        <v>802567124.36000001</v>
      </c>
      <c r="E41" s="110">
        <v>800462125.28999996</v>
      </c>
      <c r="F41" s="110">
        <v>795210221.38</v>
      </c>
      <c r="G41" s="244">
        <v>29764670.689999942</v>
      </c>
    </row>
    <row r="42" spans="1:7" x14ac:dyDescent="0.25">
      <c r="A42" s="185" t="s">
        <v>266</v>
      </c>
      <c r="B42" s="114"/>
      <c r="C42" s="114"/>
      <c r="D42" s="114"/>
      <c r="E42" s="114"/>
      <c r="F42" s="114"/>
      <c r="G42" s="244">
        <v>29764670.689999938</v>
      </c>
    </row>
    <row r="43" spans="1:7" x14ac:dyDescent="0.25">
      <c r="A43" s="183"/>
      <c r="B43" s="112"/>
      <c r="C43" s="112"/>
      <c r="D43" s="112"/>
      <c r="E43" s="112"/>
      <c r="F43" s="112"/>
      <c r="G43" s="246"/>
    </row>
    <row r="44" spans="1:7" x14ac:dyDescent="0.25">
      <c r="A44" s="185" t="s">
        <v>267</v>
      </c>
      <c r="B44" s="112"/>
      <c r="C44" s="112"/>
      <c r="D44" s="112"/>
      <c r="E44" s="112"/>
      <c r="F44" s="112"/>
      <c r="G44" s="246"/>
    </row>
    <row r="45" spans="1:7" x14ac:dyDescent="0.25">
      <c r="A45" s="234" t="s">
        <v>268</v>
      </c>
      <c r="B45" s="113">
        <v>344723280.72000003</v>
      </c>
      <c r="C45" s="113">
        <v>6022878.9099999992</v>
      </c>
      <c r="D45" s="113">
        <v>350746159.63</v>
      </c>
      <c r="E45" s="113">
        <v>351158374.77999997</v>
      </c>
      <c r="F45" s="113">
        <v>351158374.77999997</v>
      </c>
      <c r="G45" s="262">
        <v>6435094.0599999428</v>
      </c>
    </row>
    <row r="46" spans="1:7" x14ac:dyDescent="0.25">
      <c r="A46" s="265" t="s">
        <v>269</v>
      </c>
      <c r="B46" s="113">
        <v>0</v>
      </c>
      <c r="C46" s="113">
        <v>0</v>
      </c>
      <c r="D46" s="113">
        <v>0</v>
      </c>
      <c r="E46" s="113">
        <v>0</v>
      </c>
      <c r="F46" s="113">
        <v>0</v>
      </c>
      <c r="G46" s="262">
        <v>0</v>
      </c>
    </row>
    <row r="47" spans="1:7" x14ac:dyDescent="0.25">
      <c r="A47" s="265" t="s">
        <v>270</v>
      </c>
      <c r="B47" s="113">
        <v>0</v>
      </c>
      <c r="C47" s="113">
        <v>0</v>
      </c>
      <c r="D47" s="113">
        <v>0</v>
      </c>
      <c r="E47" s="113">
        <v>0</v>
      </c>
      <c r="F47" s="113">
        <v>0</v>
      </c>
      <c r="G47" s="262">
        <v>0</v>
      </c>
    </row>
    <row r="48" spans="1:7" x14ac:dyDescent="0.25">
      <c r="A48" s="265" t="s">
        <v>271</v>
      </c>
      <c r="B48" s="111">
        <v>85523820.719999999</v>
      </c>
      <c r="C48" s="111">
        <v>-4780594.28</v>
      </c>
      <c r="D48" s="113">
        <v>80743226.439999998</v>
      </c>
      <c r="E48" s="111">
        <v>81124940.349999994</v>
      </c>
      <c r="F48" s="111">
        <v>81124940.349999994</v>
      </c>
      <c r="G48" s="262">
        <v>-4398880.3700000048</v>
      </c>
    </row>
    <row r="49" spans="1:7" ht="30" x14ac:dyDescent="0.25">
      <c r="A49" s="265" t="s">
        <v>272</v>
      </c>
      <c r="B49" s="111">
        <v>259199460</v>
      </c>
      <c r="C49" s="111">
        <v>10803473.189999999</v>
      </c>
      <c r="D49" s="113">
        <v>270002933.19</v>
      </c>
      <c r="E49" s="111">
        <v>270033434.43000001</v>
      </c>
      <c r="F49" s="111">
        <v>270033434.43000001</v>
      </c>
      <c r="G49" s="262">
        <v>10833974.430000007</v>
      </c>
    </row>
    <row r="50" spans="1:7" x14ac:dyDescent="0.25">
      <c r="A50" s="265" t="s">
        <v>273</v>
      </c>
      <c r="B50" s="113">
        <v>0</v>
      </c>
      <c r="C50" s="113">
        <v>0</v>
      </c>
      <c r="D50" s="113">
        <v>0</v>
      </c>
      <c r="E50" s="113">
        <v>0</v>
      </c>
      <c r="F50" s="113">
        <v>0</v>
      </c>
      <c r="G50" s="262">
        <v>0</v>
      </c>
    </row>
    <row r="51" spans="1:7" x14ac:dyDescent="0.25">
      <c r="A51" s="265" t="s">
        <v>274</v>
      </c>
      <c r="B51" s="113">
        <v>0</v>
      </c>
      <c r="C51" s="113">
        <v>0</v>
      </c>
      <c r="D51" s="113">
        <v>0</v>
      </c>
      <c r="E51" s="113">
        <v>0</v>
      </c>
      <c r="F51" s="113">
        <v>0</v>
      </c>
      <c r="G51" s="262">
        <v>0</v>
      </c>
    </row>
    <row r="52" spans="1:7" ht="30" x14ac:dyDescent="0.25">
      <c r="A52" s="266" t="s">
        <v>275</v>
      </c>
      <c r="B52" s="113">
        <v>0</v>
      </c>
      <c r="C52" s="113">
        <v>0</v>
      </c>
      <c r="D52" s="113">
        <v>0</v>
      </c>
      <c r="E52" s="113">
        <v>0</v>
      </c>
      <c r="F52" s="113">
        <v>0</v>
      </c>
      <c r="G52" s="262">
        <v>0</v>
      </c>
    </row>
    <row r="53" spans="1:7" x14ac:dyDescent="0.25">
      <c r="A53" s="264" t="s">
        <v>276</v>
      </c>
      <c r="B53" s="111">
        <v>0</v>
      </c>
      <c r="C53" s="111">
        <v>0</v>
      </c>
      <c r="D53" s="113">
        <v>0</v>
      </c>
      <c r="E53" s="111">
        <v>0</v>
      </c>
      <c r="F53" s="111">
        <v>0</v>
      </c>
      <c r="G53" s="262">
        <v>0</v>
      </c>
    </row>
    <row r="54" spans="1:7" x14ac:dyDescent="0.25">
      <c r="A54" s="234" t="s">
        <v>277</v>
      </c>
      <c r="B54" s="113">
        <v>0</v>
      </c>
      <c r="C54" s="113">
        <v>281000</v>
      </c>
      <c r="D54" s="113">
        <v>281000</v>
      </c>
      <c r="E54" s="113">
        <v>252900</v>
      </c>
      <c r="F54" s="113">
        <v>252900</v>
      </c>
      <c r="G54" s="262">
        <v>252900</v>
      </c>
    </row>
    <row r="55" spans="1:7" x14ac:dyDescent="0.25">
      <c r="A55" s="266" t="s">
        <v>278</v>
      </c>
      <c r="B55" s="113">
        <v>0</v>
      </c>
      <c r="C55" s="113">
        <v>0</v>
      </c>
      <c r="D55" s="113">
        <v>0</v>
      </c>
      <c r="E55" s="113">
        <v>0</v>
      </c>
      <c r="F55" s="113">
        <v>0</v>
      </c>
      <c r="G55" s="262">
        <v>0</v>
      </c>
    </row>
    <row r="56" spans="1:7" x14ac:dyDescent="0.25">
      <c r="A56" s="265" t="s">
        <v>279</v>
      </c>
      <c r="B56" s="113">
        <v>0</v>
      </c>
      <c r="C56" s="113">
        <v>0</v>
      </c>
      <c r="D56" s="113">
        <v>0</v>
      </c>
      <c r="E56" s="113">
        <v>0</v>
      </c>
      <c r="F56" s="113">
        <v>0</v>
      </c>
      <c r="G56" s="262">
        <v>0</v>
      </c>
    </row>
    <row r="57" spans="1:7" x14ac:dyDescent="0.25">
      <c r="A57" s="265" t="s">
        <v>280</v>
      </c>
      <c r="B57" s="113">
        <v>0</v>
      </c>
      <c r="C57" s="113">
        <v>0</v>
      </c>
      <c r="D57" s="113">
        <v>0</v>
      </c>
      <c r="E57" s="113">
        <v>0</v>
      </c>
      <c r="F57" s="113">
        <v>0</v>
      </c>
      <c r="G57" s="262">
        <v>0</v>
      </c>
    </row>
    <row r="58" spans="1:7" x14ac:dyDescent="0.25">
      <c r="A58" s="266" t="s">
        <v>281</v>
      </c>
      <c r="B58" s="111">
        <v>0</v>
      </c>
      <c r="C58" s="111">
        <v>281000</v>
      </c>
      <c r="D58" s="113">
        <v>281000</v>
      </c>
      <c r="E58" s="111">
        <v>252900</v>
      </c>
      <c r="F58" s="111">
        <v>252900</v>
      </c>
      <c r="G58" s="262">
        <v>252900</v>
      </c>
    </row>
    <row r="59" spans="1:7" x14ac:dyDescent="0.25">
      <c r="A59" s="234" t="s">
        <v>282</v>
      </c>
      <c r="B59" s="113">
        <v>0</v>
      </c>
      <c r="C59" s="113">
        <v>0</v>
      </c>
      <c r="D59" s="113">
        <v>0</v>
      </c>
      <c r="E59" s="113">
        <v>0</v>
      </c>
      <c r="F59" s="113">
        <v>0</v>
      </c>
      <c r="G59" s="262">
        <v>0</v>
      </c>
    </row>
    <row r="60" spans="1:7" ht="30" x14ac:dyDescent="0.25">
      <c r="A60" s="265" t="s">
        <v>283</v>
      </c>
      <c r="B60" s="111">
        <v>0</v>
      </c>
      <c r="C60" s="111">
        <v>0</v>
      </c>
      <c r="D60" s="113">
        <v>0</v>
      </c>
      <c r="E60" s="111">
        <v>0</v>
      </c>
      <c r="F60" s="111">
        <v>0</v>
      </c>
      <c r="G60" s="262">
        <v>0</v>
      </c>
    </row>
    <row r="61" spans="1:7" x14ac:dyDescent="0.25">
      <c r="A61" s="265" t="s">
        <v>284</v>
      </c>
      <c r="B61" s="111">
        <v>0</v>
      </c>
      <c r="C61" s="111">
        <v>0</v>
      </c>
      <c r="D61" s="113">
        <v>0</v>
      </c>
      <c r="E61" s="111">
        <v>0</v>
      </c>
      <c r="F61" s="111">
        <v>0</v>
      </c>
      <c r="G61" s="262">
        <v>0</v>
      </c>
    </row>
    <row r="62" spans="1:7" x14ac:dyDescent="0.25">
      <c r="A62" s="234" t="s">
        <v>285</v>
      </c>
      <c r="B62" s="111">
        <v>0</v>
      </c>
      <c r="C62" s="111">
        <v>0</v>
      </c>
      <c r="D62" s="113">
        <v>0</v>
      </c>
      <c r="E62" s="111">
        <v>0</v>
      </c>
      <c r="F62" s="111">
        <v>0</v>
      </c>
      <c r="G62" s="262">
        <v>0</v>
      </c>
    </row>
    <row r="63" spans="1:7" x14ac:dyDescent="0.25">
      <c r="A63" s="234" t="s">
        <v>286</v>
      </c>
      <c r="B63" s="111">
        <v>0</v>
      </c>
      <c r="C63" s="111">
        <v>0</v>
      </c>
      <c r="D63" s="113">
        <v>0</v>
      </c>
      <c r="E63" s="111">
        <v>0</v>
      </c>
      <c r="F63" s="111">
        <v>0</v>
      </c>
      <c r="G63" s="262">
        <v>0</v>
      </c>
    </row>
    <row r="64" spans="1:7" x14ac:dyDescent="0.25">
      <c r="A64" s="183"/>
      <c r="B64" s="112"/>
      <c r="C64" s="112"/>
      <c r="D64" s="112"/>
      <c r="E64" s="112"/>
      <c r="F64" s="112"/>
      <c r="G64" s="246"/>
    </row>
    <row r="65" spans="1:7" x14ac:dyDescent="0.25">
      <c r="A65" s="185" t="s">
        <v>287</v>
      </c>
      <c r="B65" s="110">
        <v>344723280.72000003</v>
      </c>
      <c r="C65" s="110">
        <v>6303878.9099999992</v>
      </c>
      <c r="D65" s="110">
        <v>351027159.63</v>
      </c>
      <c r="E65" s="110">
        <v>351411274.77999997</v>
      </c>
      <c r="F65" s="110">
        <v>351411274.77999997</v>
      </c>
      <c r="G65" s="244">
        <v>6687994.0599999428</v>
      </c>
    </row>
    <row r="66" spans="1:7" x14ac:dyDescent="0.25">
      <c r="A66" s="183"/>
      <c r="B66" s="112"/>
      <c r="C66" s="112"/>
      <c r="D66" s="112"/>
      <c r="E66" s="112"/>
      <c r="F66" s="112"/>
      <c r="G66" s="246"/>
    </row>
    <row r="67" spans="1:7" x14ac:dyDescent="0.25">
      <c r="A67" s="185" t="s">
        <v>288</v>
      </c>
      <c r="B67" s="110">
        <v>0</v>
      </c>
      <c r="C67" s="110">
        <v>0</v>
      </c>
      <c r="D67" s="110">
        <v>0</v>
      </c>
      <c r="E67" s="110">
        <v>0</v>
      </c>
      <c r="F67" s="110">
        <v>0</v>
      </c>
      <c r="G67" s="244">
        <v>0</v>
      </c>
    </row>
    <row r="68" spans="1:7" x14ac:dyDescent="0.25">
      <c r="A68" s="234" t="s">
        <v>289</v>
      </c>
      <c r="B68" s="111">
        <v>0</v>
      </c>
      <c r="C68" s="111">
        <v>0</v>
      </c>
      <c r="D68" s="113">
        <v>0</v>
      </c>
      <c r="E68" s="111">
        <v>0</v>
      </c>
      <c r="F68" s="111">
        <v>0</v>
      </c>
      <c r="G68" s="262">
        <v>0</v>
      </c>
    </row>
    <row r="69" spans="1:7" x14ac:dyDescent="0.25">
      <c r="A69" s="183"/>
      <c r="B69" s="112"/>
      <c r="C69" s="112"/>
      <c r="D69" s="112"/>
      <c r="E69" s="112"/>
      <c r="F69" s="112"/>
      <c r="G69" s="246"/>
    </row>
    <row r="70" spans="1:7" x14ac:dyDescent="0.25">
      <c r="A70" s="185" t="s">
        <v>290</v>
      </c>
      <c r="B70" s="110">
        <v>1110168831.4100001</v>
      </c>
      <c r="C70" s="110">
        <v>43425452.579999998</v>
      </c>
      <c r="D70" s="110">
        <v>1153594283.99</v>
      </c>
      <c r="E70" s="110">
        <v>1151873400.0699999</v>
      </c>
      <c r="F70" s="110">
        <v>1146621496.1599998</v>
      </c>
      <c r="G70" s="244">
        <v>36452664.749999881</v>
      </c>
    </row>
    <row r="71" spans="1:7" x14ac:dyDescent="0.25">
      <c r="A71" s="183"/>
      <c r="B71" s="112"/>
      <c r="C71" s="112"/>
      <c r="D71" s="112"/>
      <c r="E71" s="112"/>
      <c r="F71" s="112"/>
      <c r="G71" s="246"/>
    </row>
    <row r="72" spans="1:7" x14ac:dyDescent="0.25">
      <c r="A72" s="185" t="s">
        <v>291</v>
      </c>
      <c r="B72" s="112"/>
      <c r="C72" s="112"/>
      <c r="D72" s="112"/>
      <c r="E72" s="112"/>
      <c r="F72" s="112"/>
      <c r="G72" s="246"/>
    </row>
    <row r="73" spans="1:7" ht="30" x14ac:dyDescent="0.25">
      <c r="A73" s="267" t="s">
        <v>292</v>
      </c>
      <c r="B73" s="111">
        <v>0</v>
      </c>
      <c r="C73" s="111">
        <v>0</v>
      </c>
      <c r="D73" s="113">
        <v>0</v>
      </c>
      <c r="E73" s="111">
        <v>0</v>
      </c>
      <c r="F73" s="111">
        <v>0</v>
      </c>
      <c r="G73" s="262">
        <v>0</v>
      </c>
    </row>
    <row r="74" spans="1:7" ht="30" x14ac:dyDescent="0.25">
      <c r="A74" s="267" t="s">
        <v>293</v>
      </c>
      <c r="B74" s="111">
        <v>0</v>
      </c>
      <c r="C74" s="111">
        <v>0</v>
      </c>
      <c r="D74" s="113">
        <v>0</v>
      </c>
      <c r="E74" s="111">
        <v>0</v>
      </c>
      <c r="F74" s="111">
        <v>0</v>
      </c>
      <c r="G74" s="262">
        <v>0</v>
      </c>
    </row>
    <row r="75" spans="1:7" x14ac:dyDescent="0.25">
      <c r="A75" s="239" t="s">
        <v>294</v>
      </c>
      <c r="B75" s="110">
        <v>0</v>
      </c>
      <c r="C75" s="110">
        <v>0</v>
      </c>
      <c r="D75" s="110">
        <v>0</v>
      </c>
      <c r="E75" s="110">
        <v>0</v>
      </c>
      <c r="F75" s="110">
        <v>0</v>
      </c>
      <c r="G75" s="244">
        <v>0</v>
      </c>
    </row>
    <row r="76" spans="1:7" ht="15.75" thickBot="1" x14ac:dyDescent="0.3">
      <c r="A76" s="223"/>
      <c r="B76" s="268"/>
      <c r="C76" s="268"/>
      <c r="D76" s="268"/>
      <c r="E76" s="268"/>
      <c r="F76" s="268"/>
      <c r="G76" s="26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J60" sqref="J60"/>
    </sheetView>
  </sheetViews>
  <sheetFormatPr baseColWidth="10" defaultColWidth="11" defaultRowHeight="15" x14ac:dyDescent="0.25"/>
  <cols>
    <col min="1" max="1" width="90.28515625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thickBot="1" x14ac:dyDescent="0.3">
      <c r="A1" s="278" t="s">
        <v>295</v>
      </c>
      <c r="B1" s="162"/>
      <c r="C1" s="162"/>
      <c r="D1" s="162"/>
      <c r="E1" s="162"/>
      <c r="F1" s="162"/>
      <c r="G1" s="163"/>
    </row>
    <row r="2" spans="1:7" x14ac:dyDescent="0.25">
      <c r="A2" s="279" t="str">
        <f>'Formato 1'!A2</f>
        <v xml:space="preserve"> MUNICIPIO DE SALAMANCA, GUANAJUATO.</v>
      </c>
      <c r="B2" s="280"/>
      <c r="C2" s="280"/>
      <c r="D2" s="280"/>
      <c r="E2" s="280"/>
      <c r="F2" s="280"/>
      <c r="G2" s="281"/>
    </row>
    <row r="3" spans="1:7" x14ac:dyDescent="0.25">
      <c r="A3" s="282" t="s">
        <v>296</v>
      </c>
      <c r="B3" s="65"/>
      <c r="C3" s="65"/>
      <c r="D3" s="65"/>
      <c r="E3" s="65"/>
      <c r="F3" s="65"/>
      <c r="G3" s="283"/>
    </row>
    <row r="4" spans="1:7" x14ac:dyDescent="0.25">
      <c r="A4" s="282" t="s">
        <v>297</v>
      </c>
      <c r="B4" s="65"/>
      <c r="C4" s="65"/>
      <c r="D4" s="65"/>
      <c r="E4" s="65"/>
      <c r="F4" s="65"/>
      <c r="G4" s="283"/>
    </row>
    <row r="5" spans="1:7" x14ac:dyDescent="0.25">
      <c r="A5" s="282" t="str">
        <f>'Formato 3'!A4</f>
        <v>Del 1 de enero al 31 de diciembre de 2025</v>
      </c>
      <c r="B5" s="65"/>
      <c r="C5" s="65"/>
      <c r="D5" s="65"/>
      <c r="E5" s="65"/>
      <c r="F5" s="65"/>
      <c r="G5" s="283"/>
    </row>
    <row r="6" spans="1:7" ht="15.75" thickBot="1" x14ac:dyDescent="0.3">
      <c r="A6" s="284" t="s">
        <v>2</v>
      </c>
      <c r="B6" s="285"/>
      <c r="C6" s="285"/>
      <c r="D6" s="285"/>
      <c r="E6" s="285"/>
      <c r="F6" s="285"/>
      <c r="G6" s="286"/>
    </row>
    <row r="7" spans="1:7" ht="15.75" thickBot="1" x14ac:dyDescent="0.3">
      <c r="A7" s="287" t="s">
        <v>4</v>
      </c>
      <c r="B7" s="289" t="s">
        <v>298</v>
      </c>
      <c r="C7" s="290"/>
      <c r="D7" s="290"/>
      <c r="E7" s="290"/>
      <c r="F7" s="291"/>
      <c r="G7" s="287" t="s">
        <v>299</v>
      </c>
    </row>
    <row r="8" spans="1:7" ht="30.75" thickBot="1" x14ac:dyDescent="0.3">
      <c r="A8" s="288"/>
      <c r="B8" s="193" t="s">
        <v>204</v>
      </c>
      <c r="C8" s="193" t="s">
        <v>300</v>
      </c>
      <c r="D8" s="193" t="s">
        <v>301</v>
      </c>
      <c r="E8" s="193" t="s">
        <v>189</v>
      </c>
      <c r="F8" s="193" t="s">
        <v>302</v>
      </c>
      <c r="G8" s="288"/>
    </row>
    <row r="9" spans="1:7" x14ac:dyDescent="0.25">
      <c r="A9" s="292" t="s">
        <v>303</v>
      </c>
      <c r="B9" s="115">
        <v>765445550.69000006</v>
      </c>
      <c r="C9" s="115">
        <v>187289928.12</v>
      </c>
      <c r="D9" s="115">
        <v>952735478.80999994</v>
      </c>
      <c r="E9" s="115">
        <v>799991422.98000002</v>
      </c>
      <c r="F9" s="115">
        <v>789976712.81000018</v>
      </c>
      <c r="G9" s="293">
        <v>152744055.82999998</v>
      </c>
    </row>
    <row r="10" spans="1:7" x14ac:dyDescent="0.25">
      <c r="A10" s="294" t="s">
        <v>304</v>
      </c>
      <c r="B10" s="116">
        <v>376980305.44999999</v>
      </c>
      <c r="C10" s="116">
        <v>0</v>
      </c>
      <c r="D10" s="116">
        <v>376980305.44999999</v>
      </c>
      <c r="E10" s="116">
        <v>327509122.16000009</v>
      </c>
      <c r="F10" s="116">
        <v>321483939.20000005</v>
      </c>
      <c r="G10" s="295">
        <v>49471183.289999992</v>
      </c>
    </row>
    <row r="11" spans="1:7" x14ac:dyDescent="0.25">
      <c r="A11" s="296" t="s">
        <v>305</v>
      </c>
      <c r="B11" s="117">
        <v>216282751.96000001</v>
      </c>
      <c r="C11" s="117">
        <v>-5950000</v>
      </c>
      <c r="D11" s="116">
        <v>210332751.96000001</v>
      </c>
      <c r="E11" s="117">
        <v>188179206.90000001</v>
      </c>
      <c r="F11" s="117">
        <v>188173927.22</v>
      </c>
      <c r="G11" s="295">
        <v>22153545.060000002</v>
      </c>
    </row>
    <row r="12" spans="1:7" x14ac:dyDescent="0.25">
      <c r="A12" s="296" t="s">
        <v>306</v>
      </c>
      <c r="B12" s="117">
        <v>2035624.21</v>
      </c>
      <c r="C12" s="117">
        <v>3700000</v>
      </c>
      <c r="D12" s="116">
        <v>5735624.21</v>
      </c>
      <c r="E12" s="117">
        <v>5302837.2699999996</v>
      </c>
      <c r="F12" s="117">
        <v>5302837.2699999996</v>
      </c>
      <c r="G12" s="295">
        <v>432786.94000000041</v>
      </c>
    </row>
    <row r="13" spans="1:7" x14ac:dyDescent="0.25">
      <c r="A13" s="296" t="s">
        <v>307</v>
      </c>
      <c r="B13" s="117">
        <v>42397918.670000002</v>
      </c>
      <c r="C13" s="117">
        <v>-5866585.6299999999</v>
      </c>
      <c r="D13" s="116">
        <v>36531333.039999999</v>
      </c>
      <c r="E13" s="117">
        <v>30634218.59</v>
      </c>
      <c r="F13" s="117">
        <v>30634218.59</v>
      </c>
      <c r="G13" s="295">
        <v>5897114.4499999993</v>
      </c>
    </row>
    <row r="14" spans="1:7" x14ac:dyDescent="0.25">
      <c r="A14" s="296" t="s">
        <v>308</v>
      </c>
      <c r="B14" s="117">
        <v>82088587.709999993</v>
      </c>
      <c r="C14" s="117">
        <v>4699000</v>
      </c>
      <c r="D14" s="116">
        <v>86787587.709999993</v>
      </c>
      <c r="E14" s="117">
        <v>74403358.930000007</v>
      </c>
      <c r="F14" s="117">
        <v>68384155.650000006</v>
      </c>
      <c r="G14" s="295">
        <v>12384228.779999986</v>
      </c>
    </row>
    <row r="15" spans="1:7" x14ac:dyDescent="0.25">
      <c r="A15" s="296" t="s">
        <v>309</v>
      </c>
      <c r="B15" s="117">
        <v>33362231</v>
      </c>
      <c r="C15" s="117">
        <v>491490.58</v>
      </c>
      <c r="D15" s="116">
        <v>33853721.579999998</v>
      </c>
      <c r="E15" s="117">
        <v>28989500.469999999</v>
      </c>
      <c r="F15" s="117">
        <v>28988800.469999999</v>
      </c>
      <c r="G15" s="295">
        <v>4864221.1099999994</v>
      </c>
    </row>
    <row r="16" spans="1:7" x14ac:dyDescent="0.25">
      <c r="A16" s="296" t="s">
        <v>310</v>
      </c>
      <c r="B16" s="117">
        <v>813191.9</v>
      </c>
      <c r="C16" s="117">
        <v>2926095.05</v>
      </c>
      <c r="D16" s="116">
        <v>3739286.9499999997</v>
      </c>
      <c r="E16" s="117">
        <v>0</v>
      </c>
      <c r="F16" s="117">
        <v>0</v>
      </c>
      <c r="G16" s="295">
        <v>3739286.9499999997</v>
      </c>
    </row>
    <row r="17" spans="1:7" x14ac:dyDescent="0.25">
      <c r="A17" s="296" t="s">
        <v>311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295">
        <v>0</v>
      </c>
    </row>
    <row r="18" spans="1:7" x14ac:dyDescent="0.25">
      <c r="A18" s="294" t="s">
        <v>312</v>
      </c>
      <c r="B18" s="116">
        <v>56422030.829999998</v>
      </c>
      <c r="C18" s="116">
        <v>17102805.799999997</v>
      </c>
      <c r="D18" s="116">
        <v>73524836.629999995</v>
      </c>
      <c r="E18" s="116">
        <v>69227841.629999995</v>
      </c>
      <c r="F18" s="116">
        <v>67193410.030000001</v>
      </c>
      <c r="G18" s="295">
        <v>4296994.9999999963</v>
      </c>
    </row>
    <row r="19" spans="1:7" x14ac:dyDescent="0.25">
      <c r="A19" s="296" t="s">
        <v>313</v>
      </c>
      <c r="B19" s="117">
        <v>9504049.8399999999</v>
      </c>
      <c r="C19" s="117">
        <v>-57657.97</v>
      </c>
      <c r="D19" s="116">
        <v>9446391.8699999992</v>
      </c>
      <c r="E19" s="117">
        <v>8860717.9000000004</v>
      </c>
      <c r="F19" s="117">
        <v>8860717.9000000004</v>
      </c>
      <c r="G19" s="295">
        <v>585673.96999999881</v>
      </c>
    </row>
    <row r="20" spans="1:7" x14ac:dyDescent="0.25">
      <c r="A20" s="296" t="s">
        <v>314</v>
      </c>
      <c r="B20" s="117">
        <v>5313703.1399999997</v>
      </c>
      <c r="C20" s="117">
        <v>1419230.48</v>
      </c>
      <c r="D20" s="116">
        <v>6732933.6199999992</v>
      </c>
      <c r="E20" s="117">
        <v>6290982.8399999999</v>
      </c>
      <c r="F20" s="117">
        <v>6283387.8399999999</v>
      </c>
      <c r="G20" s="295">
        <v>441950.77999999933</v>
      </c>
    </row>
    <row r="21" spans="1:7" x14ac:dyDescent="0.25">
      <c r="A21" s="296" t="s">
        <v>315</v>
      </c>
      <c r="B21" s="117">
        <v>588560</v>
      </c>
      <c r="C21" s="117">
        <v>-450000</v>
      </c>
      <c r="D21" s="116">
        <v>138560</v>
      </c>
      <c r="E21" s="117">
        <v>12500</v>
      </c>
      <c r="F21" s="117">
        <v>12500</v>
      </c>
      <c r="G21" s="295">
        <v>126060</v>
      </c>
    </row>
    <row r="22" spans="1:7" x14ac:dyDescent="0.25">
      <c r="A22" s="296" t="s">
        <v>316</v>
      </c>
      <c r="B22" s="117">
        <v>13603718.949999999</v>
      </c>
      <c r="C22" s="117">
        <v>3293044.82</v>
      </c>
      <c r="D22" s="116">
        <v>16896763.77</v>
      </c>
      <c r="E22" s="117">
        <v>15596395.630000001</v>
      </c>
      <c r="F22" s="117">
        <v>15596395.630000001</v>
      </c>
      <c r="G22" s="295">
        <v>1300368.1399999987</v>
      </c>
    </row>
    <row r="23" spans="1:7" x14ac:dyDescent="0.25">
      <c r="A23" s="296" t="s">
        <v>317</v>
      </c>
      <c r="B23" s="117">
        <v>1990042.66</v>
      </c>
      <c r="C23" s="117">
        <v>1182785.08</v>
      </c>
      <c r="D23" s="116">
        <v>3172827.74</v>
      </c>
      <c r="E23" s="117">
        <v>2784900.86</v>
      </c>
      <c r="F23" s="117">
        <v>2777364.34</v>
      </c>
      <c r="G23" s="295">
        <v>387926.88000000035</v>
      </c>
    </row>
    <row r="24" spans="1:7" x14ac:dyDescent="0.25">
      <c r="A24" s="296" t="s">
        <v>318</v>
      </c>
      <c r="B24" s="117">
        <v>34424.879999999997</v>
      </c>
      <c r="C24" s="117">
        <v>16745775.92</v>
      </c>
      <c r="D24" s="116">
        <v>16780200.800000001</v>
      </c>
      <c r="E24" s="117">
        <v>16723445.210000001</v>
      </c>
      <c r="F24" s="117">
        <v>14704145.130000001</v>
      </c>
      <c r="G24" s="295">
        <v>56755.589999999851</v>
      </c>
    </row>
    <row r="25" spans="1:7" x14ac:dyDescent="0.25">
      <c r="A25" s="296" t="s">
        <v>319</v>
      </c>
      <c r="B25" s="117">
        <v>12745968.210000001</v>
      </c>
      <c r="C25" s="117">
        <v>-3720638.37</v>
      </c>
      <c r="D25" s="116">
        <v>9025329.8399999999</v>
      </c>
      <c r="E25" s="117">
        <v>8088456.5599999996</v>
      </c>
      <c r="F25" s="117">
        <v>8088456.5599999996</v>
      </c>
      <c r="G25" s="295">
        <v>936873.28000000026</v>
      </c>
    </row>
    <row r="26" spans="1:7" x14ac:dyDescent="0.25">
      <c r="A26" s="296" t="s">
        <v>320</v>
      </c>
      <c r="B26" s="117">
        <v>975780</v>
      </c>
      <c r="C26" s="117">
        <v>-975780</v>
      </c>
      <c r="D26" s="116">
        <v>0</v>
      </c>
      <c r="E26" s="117">
        <v>0</v>
      </c>
      <c r="F26" s="117">
        <v>0</v>
      </c>
      <c r="G26" s="295">
        <v>0</v>
      </c>
    </row>
    <row r="27" spans="1:7" x14ac:dyDescent="0.25">
      <c r="A27" s="296" t="s">
        <v>321</v>
      </c>
      <c r="B27" s="117">
        <v>11665783.15</v>
      </c>
      <c r="C27" s="117">
        <v>-333954.15999999997</v>
      </c>
      <c r="D27" s="116">
        <v>11331828.99</v>
      </c>
      <c r="E27" s="117">
        <v>10870442.630000001</v>
      </c>
      <c r="F27" s="117">
        <v>10870442.630000001</v>
      </c>
      <c r="G27" s="295">
        <v>461386.3599999994</v>
      </c>
    </row>
    <row r="28" spans="1:7" x14ac:dyDescent="0.25">
      <c r="A28" s="294" t="s">
        <v>322</v>
      </c>
      <c r="B28" s="116">
        <v>131053598.68000001</v>
      </c>
      <c r="C28" s="116">
        <v>65501650.880000003</v>
      </c>
      <c r="D28" s="116">
        <v>196555249.56</v>
      </c>
      <c r="E28" s="116">
        <v>160791886.77000001</v>
      </c>
      <c r="F28" s="116">
        <v>158836791.16000003</v>
      </c>
      <c r="G28" s="295">
        <v>35763362.789999999</v>
      </c>
    </row>
    <row r="29" spans="1:7" x14ac:dyDescent="0.25">
      <c r="A29" s="296" t="s">
        <v>323</v>
      </c>
      <c r="B29" s="117">
        <v>34290942.780000001</v>
      </c>
      <c r="C29" s="117">
        <v>16167144.18</v>
      </c>
      <c r="D29" s="116">
        <v>50458086.960000001</v>
      </c>
      <c r="E29" s="117">
        <v>49306414.57</v>
      </c>
      <c r="F29" s="117">
        <v>49306414.57</v>
      </c>
      <c r="G29" s="295">
        <v>1151672.3900000006</v>
      </c>
    </row>
    <row r="30" spans="1:7" x14ac:dyDescent="0.25">
      <c r="A30" s="296" t="s">
        <v>324</v>
      </c>
      <c r="B30" s="117">
        <v>7510303.8799999999</v>
      </c>
      <c r="C30" s="117">
        <v>3368735.07</v>
      </c>
      <c r="D30" s="116">
        <v>10879038.949999999</v>
      </c>
      <c r="E30" s="117">
        <v>7076734.2999999998</v>
      </c>
      <c r="F30" s="117">
        <v>7076734.2999999998</v>
      </c>
      <c r="G30" s="295">
        <v>3802304.6499999994</v>
      </c>
    </row>
    <row r="31" spans="1:7" x14ac:dyDescent="0.25">
      <c r="A31" s="296" t="s">
        <v>325</v>
      </c>
      <c r="B31" s="117">
        <v>23539923.359999999</v>
      </c>
      <c r="C31" s="117">
        <v>25576071.43</v>
      </c>
      <c r="D31" s="116">
        <v>49115994.789999999</v>
      </c>
      <c r="E31" s="117">
        <v>27090967.829999998</v>
      </c>
      <c r="F31" s="117">
        <v>27079311.379999999</v>
      </c>
      <c r="G31" s="295">
        <v>22025026.960000001</v>
      </c>
    </row>
    <row r="32" spans="1:7" x14ac:dyDescent="0.25">
      <c r="A32" s="296" t="s">
        <v>326</v>
      </c>
      <c r="B32" s="117">
        <v>7900000</v>
      </c>
      <c r="C32" s="117">
        <v>-310616.74</v>
      </c>
      <c r="D32" s="116">
        <v>7589383.2599999998</v>
      </c>
      <c r="E32" s="117">
        <v>7029529.9800000004</v>
      </c>
      <c r="F32" s="117">
        <v>7029529.9800000004</v>
      </c>
      <c r="G32" s="295">
        <v>559853.27999999933</v>
      </c>
    </row>
    <row r="33" spans="1:7" ht="14.45" customHeight="1" x14ac:dyDescent="0.25">
      <c r="A33" s="296" t="s">
        <v>327</v>
      </c>
      <c r="B33" s="117">
        <v>18964783.809999999</v>
      </c>
      <c r="C33" s="117">
        <v>7089684.4199999999</v>
      </c>
      <c r="D33" s="116">
        <v>26054468.229999997</v>
      </c>
      <c r="E33" s="117">
        <v>23438706.84</v>
      </c>
      <c r="F33" s="117">
        <v>23438706.84</v>
      </c>
      <c r="G33" s="295">
        <v>2615761.3899999969</v>
      </c>
    </row>
    <row r="34" spans="1:7" ht="14.45" customHeight="1" x14ac:dyDescent="0.25">
      <c r="A34" s="296" t="s">
        <v>328</v>
      </c>
      <c r="B34" s="117">
        <v>9165708.8000000007</v>
      </c>
      <c r="C34" s="117">
        <v>635967.46</v>
      </c>
      <c r="D34" s="116">
        <v>9801676.2600000016</v>
      </c>
      <c r="E34" s="117">
        <v>7050210.8200000003</v>
      </c>
      <c r="F34" s="117">
        <v>7050210.8200000003</v>
      </c>
      <c r="G34" s="295">
        <v>2751465.4400000013</v>
      </c>
    </row>
    <row r="35" spans="1:7" ht="14.45" customHeight="1" x14ac:dyDescent="0.25">
      <c r="A35" s="296" t="s">
        <v>329</v>
      </c>
      <c r="B35" s="117">
        <v>1148335.01</v>
      </c>
      <c r="C35" s="117">
        <v>-211845.65</v>
      </c>
      <c r="D35" s="116">
        <v>936489.36</v>
      </c>
      <c r="E35" s="117">
        <v>671241.9</v>
      </c>
      <c r="F35" s="117">
        <v>637254.74</v>
      </c>
      <c r="G35" s="295">
        <v>265247.45999999996</v>
      </c>
    </row>
    <row r="36" spans="1:7" ht="14.45" customHeight="1" x14ac:dyDescent="0.25">
      <c r="A36" s="296" t="s">
        <v>330</v>
      </c>
      <c r="B36" s="117">
        <v>10602352</v>
      </c>
      <c r="C36" s="117">
        <v>13802998.689999999</v>
      </c>
      <c r="D36" s="116">
        <v>24405350.689999998</v>
      </c>
      <c r="E36" s="117">
        <v>24323445.969999999</v>
      </c>
      <c r="F36" s="117">
        <v>24323445.969999999</v>
      </c>
      <c r="G36" s="295">
        <v>81904.719999998808</v>
      </c>
    </row>
    <row r="37" spans="1:7" ht="14.45" customHeight="1" x14ac:dyDescent="0.25">
      <c r="A37" s="296" t="s">
        <v>331</v>
      </c>
      <c r="B37" s="117">
        <v>17931249.039999999</v>
      </c>
      <c r="C37" s="117">
        <v>-616487.98</v>
      </c>
      <c r="D37" s="116">
        <v>17314761.059999999</v>
      </c>
      <c r="E37" s="117">
        <v>14804634.560000001</v>
      </c>
      <c r="F37" s="117">
        <v>12895182.560000001</v>
      </c>
      <c r="G37" s="295">
        <v>2510126.4999999981</v>
      </c>
    </row>
    <row r="38" spans="1:7" x14ac:dyDescent="0.25">
      <c r="A38" s="294" t="s">
        <v>332</v>
      </c>
      <c r="B38" s="116">
        <v>153489615.72999999</v>
      </c>
      <c r="C38" s="116">
        <v>1617612.4299999997</v>
      </c>
      <c r="D38" s="116">
        <v>155107228.16</v>
      </c>
      <c r="E38" s="116">
        <v>152031390.84999999</v>
      </c>
      <c r="F38" s="116">
        <v>152031390.84999999</v>
      </c>
      <c r="G38" s="295">
        <v>3075837.3099999838</v>
      </c>
    </row>
    <row r="39" spans="1:7" x14ac:dyDescent="0.25">
      <c r="A39" s="296" t="s">
        <v>333</v>
      </c>
      <c r="B39" s="117">
        <v>0</v>
      </c>
      <c r="C39" s="117">
        <v>1200000</v>
      </c>
      <c r="D39" s="116">
        <v>1200000</v>
      </c>
      <c r="E39" s="117">
        <v>1200000</v>
      </c>
      <c r="F39" s="117">
        <v>1200000</v>
      </c>
      <c r="G39" s="295">
        <v>0</v>
      </c>
    </row>
    <row r="40" spans="1:7" x14ac:dyDescent="0.25">
      <c r="A40" s="296" t="s">
        <v>334</v>
      </c>
      <c r="B40" s="117">
        <v>94486943.739999995</v>
      </c>
      <c r="C40" s="117">
        <v>5350549.93</v>
      </c>
      <c r="D40" s="116">
        <v>99837493.669999987</v>
      </c>
      <c r="E40" s="117">
        <v>98867493.670000002</v>
      </c>
      <c r="F40" s="117">
        <v>98867493.670000002</v>
      </c>
      <c r="G40" s="295">
        <v>969999.9999999851</v>
      </c>
    </row>
    <row r="41" spans="1:7" x14ac:dyDescent="0.25">
      <c r="A41" s="296" t="s">
        <v>335</v>
      </c>
      <c r="B41" s="117">
        <v>23850000</v>
      </c>
      <c r="C41" s="117">
        <v>-7262937.5</v>
      </c>
      <c r="D41" s="116">
        <v>16587062.5</v>
      </c>
      <c r="E41" s="117">
        <v>15856953.300000001</v>
      </c>
      <c r="F41" s="117">
        <v>15856953.300000001</v>
      </c>
      <c r="G41" s="295">
        <v>730109.19999999925</v>
      </c>
    </row>
    <row r="42" spans="1:7" x14ac:dyDescent="0.25">
      <c r="A42" s="296" t="s">
        <v>336</v>
      </c>
      <c r="B42" s="117">
        <v>35152671.990000002</v>
      </c>
      <c r="C42" s="117">
        <v>2330000</v>
      </c>
      <c r="D42" s="116">
        <v>37482671.990000002</v>
      </c>
      <c r="E42" s="117">
        <v>36106943.880000003</v>
      </c>
      <c r="F42" s="117">
        <v>36106943.880000003</v>
      </c>
      <c r="G42" s="295">
        <v>1375728.1099999994</v>
      </c>
    </row>
    <row r="43" spans="1:7" x14ac:dyDescent="0.25">
      <c r="A43" s="296" t="s">
        <v>337</v>
      </c>
      <c r="B43" s="116">
        <v>0</v>
      </c>
      <c r="C43" s="116">
        <v>0</v>
      </c>
      <c r="D43" s="116">
        <v>0</v>
      </c>
      <c r="E43" s="116">
        <v>0</v>
      </c>
      <c r="F43" s="116">
        <v>0</v>
      </c>
      <c r="G43" s="295">
        <v>0</v>
      </c>
    </row>
    <row r="44" spans="1:7" x14ac:dyDescent="0.25">
      <c r="A44" s="296" t="s">
        <v>338</v>
      </c>
      <c r="B44" s="116">
        <v>0</v>
      </c>
      <c r="C44" s="116">
        <v>0</v>
      </c>
      <c r="D44" s="116">
        <v>0</v>
      </c>
      <c r="E44" s="116">
        <v>0</v>
      </c>
      <c r="F44" s="116">
        <v>0</v>
      </c>
      <c r="G44" s="295">
        <v>0</v>
      </c>
    </row>
    <row r="45" spans="1:7" x14ac:dyDescent="0.25">
      <c r="A45" s="296" t="s">
        <v>339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295">
        <v>0</v>
      </c>
    </row>
    <row r="46" spans="1:7" x14ac:dyDescent="0.25">
      <c r="A46" s="296" t="s">
        <v>340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295">
        <v>0</v>
      </c>
    </row>
    <row r="47" spans="1:7" x14ac:dyDescent="0.25">
      <c r="A47" s="296" t="s">
        <v>341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295">
        <v>0</v>
      </c>
    </row>
    <row r="48" spans="1:7" x14ac:dyDescent="0.25">
      <c r="A48" s="294" t="s">
        <v>342</v>
      </c>
      <c r="B48" s="116">
        <v>0</v>
      </c>
      <c r="C48" s="116">
        <v>50325295.539999999</v>
      </c>
      <c r="D48" s="116">
        <v>50325295.539999999</v>
      </c>
      <c r="E48" s="116">
        <v>28649393.629999999</v>
      </c>
      <c r="F48" s="116">
        <v>28649393.629999999</v>
      </c>
      <c r="G48" s="295">
        <v>21675901.910000004</v>
      </c>
    </row>
    <row r="49" spans="1:7" x14ac:dyDescent="0.25">
      <c r="A49" s="296" t="s">
        <v>343</v>
      </c>
      <c r="B49" s="117">
        <v>0</v>
      </c>
      <c r="C49" s="117">
        <v>1113492.23</v>
      </c>
      <c r="D49" s="116">
        <v>1113492.23</v>
      </c>
      <c r="E49" s="117">
        <v>972378.93</v>
      </c>
      <c r="F49" s="117">
        <v>972378.93</v>
      </c>
      <c r="G49" s="295">
        <v>141113.29999999993</v>
      </c>
    </row>
    <row r="50" spans="1:7" x14ac:dyDescent="0.25">
      <c r="A50" s="296" t="s">
        <v>344</v>
      </c>
      <c r="B50" s="117">
        <v>0</v>
      </c>
      <c r="C50" s="117">
        <v>9124600</v>
      </c>
      <c r="D50" s="116">
        <v>9124600</v>
      </c>
      <c r="E50" s="117">
        <v>9016885.8699999992</v>
      </c>
      <c r="F50" s="117">
        <v>9016885.8699999992</v>
      </c>
      <c r="G50" s="295">
        <v>107714.13000000082</v>
      </c>
    </row>
    <row r="51" spans="1:7" x14ac:dyDescent="0.25">
      <c r="A51" s="296" t="s">
        <v>345</v>
      </c>
      <c r="B51" s="117">
        <v>0</v>
      </c>
      <c r="C51" s="117">
        <v>180000</v>
      </c>
      <c r="D51" s="116">
        <v>180000</v>
      </c>
      <c r="E51" s="117">
        <v>0</v>
      </c>
      <c r="F51" s="117">
        <v>0</v>
      </c>
      <c r="G51" s="295">
        <v>180000</v>
      </c>
    </row>
    <row r="52" spans="1:7" x14ac:dyDescent="0.25">
      <c r="A52" s="296" t="s">
        <v>346</v>
      </c>
      <c r="B52" s="117">
        <v>0</v>
      </c>
      <c r="C52" s="117">
        <v>23120125.050000001</v>
      </c>
      <c r="D52" s="116">
        <v>23120125.050000001</v>
      </c>
      <c r="E52" s="117">
        <v>5380000</v>
      </c>
      <c r="F52" s="117">
        <v>5380000</v>
      </c>
      <c r="G52" s="295">
        <v>17740125.050000001</v>
      </c>
    </row>
    <row r="53" spans="1:7" x14ac:dyDescent="0.25">
      <c r="A53" s="296" t="s">
        <v>347</v>
      </c>
      <c r="B53" s="116">
        <v>0</v>
      </c>
      <c r="C53" s="116">
        <v>0</v>
      </c>
      <c r="D53" s="116">
        <v>0</v>
      </c>
      <c r="E53" s="116">
        <v>0</v>
      </c>
      <c r="F53" s="116">
        <v>0</v>
      </c>
      <c r="G53" s="295">
        <v>0</v>
      </c>
    </row>
    <row r="54" spans="1:7" x14ac:dyDescent="0.25">
      <c r="A54" s="296" t="s">
        <v>348</v>
      </c>
      <c r="B54" s="117">
        <v>0</v>
      </c>
      <c r="C54" s="117">
        <v>7387077.5199999996</v>
      </c>
      <c r="D54" s="116">
        <v>7387077.5199999996</v>
      </c>
      <c r="E54" s="117">
        <v>3880128.83</v>
      </c>
      <c r="F54" s="117">
        <v>3880128.83</v>
      </c>
      <c r="G54" s="295">
        <v>3506948.6899999995</v>
      </c>
    </row>
    <row r="55" spans="1:7" x14ac:dyDescent="0.25">
      <c r="A55" s="296" t="s">
        <v>349</v>
      </c>
      <c r="B55" s="116">
        <v>0</v>
      </c>
      <c r="C55" s="116">
        <v>0</v>
      </c>
      <c r="D55" s="116">
        <v>0</v>
      </c>
      <c r="E55" s="116">
        <v>0</v>
      </c>
      <c r="F55" s="116">
        <v>0</v>
      </c>
      <c r="G55" s="295">
        <v>0</v>
      </c>
    </row>
    <row r="56" spans="1:7" x14ac:dyDescent="0.25">
      <c r="A56" s="296" t="s">
        <v>350</v>
      </c>
      <c r="B56" s="117">
        <v>0</v>
      </c>
      <c r="C56" s="117">
        <v>7500000.7400000002</v>
      </c>
      <c r="D56" s="116">
        <v>7500000.7400000002</v>
      </c>
      <c r="E56" s="117">
        <v>7500000</v>
      </c>
      <c r="F56" s="117">
        <v>7500000</v>
      </c>
      <c r="G56" s="295">
        <v>0.74000000022351742</v>
      </c>
    </row>
    <row r="57" spans="1:7" x14ac:dyDescent="0.25">
      <c r="A57" s="296" t="s">
        <v>351</v>
      </c>
      <c r="B57" s="117">
        <v>0</v>
      </c>
      <c r="C57" s="117">
        <v>1900000</v>
      </c>
      <c r="D57" s="116">
        <v>1900000</v>
      </c>
      <c r="E57" s="117">
        <v>1900000</v>
      </c>
      <c r="F57" s="117">
        <v>1900000</v>
      </c>
      <c r="G57" s="295">
        <v>0</v>
      </c>
    </row>
    <row r="58" spans="1:7" x14ac:dyDescent="0.25">
      <c r="A58" s="294" t="s">
        <v>352</v>
      </c>
      <c r="B58" s="116">
        <v>37500000</v>
      </c>
      <c r="C58" s="116">
        <v>62742563.469999999</v>
      </c>
      <c r="D58" s="116">
        <v>100242563.47</v>
      </c>
      <c r="E58" s="116">
        <v>61781787.939999998</v>
      </c>
      <c r="F58" s="116">
        <v>61781787.939999998</v>
      </c>
      <c r="G58" s="295">
        <v>38460775.530000009</v>
      </c>
    </row>
    <row r="59" spans="1:7" x14ac:dyDescent="0.25">
      <c r="A59" s="296" t="s">
        <v>353</v>
      </c>
      <c r="B59" s="117">
        <v>37500000</v>
      </c>
      <c r="C59" s="117">
        <v>35875241.899999999</v>
      </c>
      <c r="D59" s="116">
        <v>73375241.900000006</v>
      </c>
      <c r="E59" s="117">
        <v>50207332.689999998</v>
      </c>
      <c r="F59" s="117">
        <v>50207332.689999998</v>
      </c>
      <c r="G59" s="295">
        <v>23167909.210000008</v>
      </c>
    </row>
    <row r="60" spans="1:7" x14ac:dyDescent="0.25">
      <c r="A60" s="296" t="s">
        <v>354</v>
      </c>
      <c r="B60" s="117">
        <v>0</v>
      </c>
      <c r="C60" s="117">
        <v>26867321.57</v>
      </c>
      <c r="D60" s="116">
        <v>26867321.57</v>
      </c>
      <c r="E60" s="117">
        <v>11574455.25</v>
      </c>
      <c r="F60" s="117">
        <v>11574455.25</v>
      </c>
      <c r="G60" s="295">
        <v>15292866.32</v>
      </c>
    </row>
    <row r="61" spans="1:7" x14ac:dyDescent="0.25">
      <c r="A61" s="296" t="s">
        <v>355</v>
      </c>
      <c r="B61" s="116">
        <v>0</v>
      </c>
      <c r="C61" s="116">
        <v>0</v>
      </c>
      <c r="D61" s="116">
        <v>0</v>
      </c>
      <c r="E61" s="116">
        <v>0</v>
      </c>
      <c r="F61" s="116">
        <v>0</v>
      </c>
      <c r="G61" s="295">
        <v>0</v>
      </c>
    </row>
    <row r="62" spans="1:7" x14ac:dyDescent="0.25">
      <c r="A62" s="294" t="s">
        <v>356</v>
      </c>
      <c r="B62" s="116">
        <v>10000000</v>
      </c>
      <c r="C62" s="116">
        <v>-10000000</v>
      </c>
      <c r="D62" s="116">
        <v>0</v>
      </c>
      <c r="E62" s="116">
        <v>0</v>
      </c>
      <c r="F62" s="116">
        <v>0</v>
      </c>
      <c r="G62" s="295">
        <v>0</v>
      </c>
    </row>
    <row r="63" spans="1:7" x14ac:dyDescent="0.25">
      <c r="A63" s="296" t="s">
        <v>357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295">
        <v>0</v>
      </c>
    </row>
    <row r="64" spans="1:7" x14ac:dyDescent="0.25">
      <c r="A64" s="296" t="s">
        <v>358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295">
        <v>0</v>
      </c>
    </row>
    <row r="65" spans="1:7" x14ac:dyDescent="0.25">
      <c r="A65" s="296" t="s">
        <v>359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295">
        <v>0</v>
      </c>
    </row>
    <row r="66" spans="1:7" x14ac:dyDescent="0.25">
      <c r="A66" s="296" t="s">
        <v>360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295">
        <v>0</v>
      </c>
    </row>
    <row r="67" spans="1:7" x14ac:dyDescent="0.25">
      <c r="A67" s="296" t="s">
        <v>361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295">
        <v>0</v>
      </c>
    </row>
    <row r="68" spans="1:7" x14ac:dyDescent="0.25">
      <c r="A68" s="296" t="s">
        <v>362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295">
        <v>0</v>
      </c>
    </row>
    <row r="69" spans="1:7" x14ac:dyDescent="0.25">
      <c r="A69" s="296" t="s">
        <v>363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295">
        <v>0</v>
      </c>
    </row>
    <row r="70" spans="1:7" x14ac:dyDescent="0.25">
      <c r="A70" s="296" t="s">
        <v>364</v>
      </c>
      <c r="B70" s="117">
        <v>10000000</v>
      </c>
      <c r="C70" s="117">
        <v>-10000000</v>
      </c>
      <c r="D70" s="116">
        <v>0</v>
      </c>
      <c r="E70" s="117">
        <v>0</v>
      </c>
      <c r="F70" s="117">
        <v>0</v>
      </c>
      <c r="G70" s="295">
        <v>0</v>
      </c>
    </row>
    <row r="71" spans="1:7" x14ac:dyDescent="0.25">
      <c r="A71" s="294" t="s">
        <v>365</v>
      </c>
      <c r="B71" s="116">
        <v>0</v>
      </c>
      <c r="C71" s="116">
        <v>0</v>
      </c>
      <c r="D71" s="116">
        <v>0</v>
      </c>
      <c r="E71" s="116">
        <v>0</v>
      </c>
      <c r="F71" s="116">
        <v>0</v>
      </c>
      <c r="G71" s="295">
        <v>0</v>
      </c>
    </row>
    <row r="72" spans="1:7" x14ac:dyDescent="0.25">
      <c r="A72" s="296" t="s">
        <v>366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295">
        <v>0</v>
      </c>
    </row>
    <row r="73" spans="1:7" x14ac:dyDescent="0.25">
      <c r="A73" s="296" t="s">
        <v>367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295">
        <v>0</v>
      </c>
    </row>
    <row r="74" spans="1:7" x14ac:dyDescent="0.25">
      <c r="A74" s="296" t="s">
        <v>368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295">
        <v>0</v>
      </c>
    </row>
    <row r="75" spans="1:7" x14ac:dyDescent="0.25">
      <c r="A75" s="294" t="s">
        <v>369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295">
        <v>0</v>
      </c>
    </row>
    <row r="76" spans="1:7" x14ac:dyDescent="0.25">
      <c r="A76" s="296" t="s">
        <v>370</v>
      </c>
      <c r="B76" s="116">
        <v>0</v>
      </c>
      <c r="C76" s="116">
        <v>0</v>
      </c>
      <c r="D76" s="116">
        <v>0</v>
      </c>
      <c r="E76" s="116">
        <v>0</v>
      </c>
      <c r="F76" s="116">
        <v>0</v>
      </c>
      <c r="G76" s="295">
        <v>0</v>
      </c>
    </row>
    <row r="77" spans="1:7" x14ac:dyDescent="0.25">
      <c r="A77" s="296" t="s">
        <v>371</v>
      </c>
      <c r="B77" s="116">
        <v>0</v>
      </c>
      <c r="C77" s="116">
        <v>0</v>
      </c>
      <c r="D77" s="116">
        <v>0</v>
      </c>
      <c r="E77" s="116">
        <v>0</v>
      </c>
      <c r="F77" s="116">
        <v>0</v>
      </c>
      <c r="G77" s="295">
        <v>0</v>
      </c>
    </row>
    <row r="78" spans="1:7" x14ac:dyDescent="0.25">
      <c r="A78" s="296" t="s">
        <v>372</v>
      </c>
      <c r="B78" s="116">
        <v>0</v>
      </c>
      <c r="C78" s="116">
        <v>0</v>
      </c>
      <c r="D78" s="116">
        <v>0</v>
      </c>
      <c r="E78" s="116">
        <v>0</v>
      </c>
      <c r="F78" s="116">
        <v>0</v>
      </c>
      <c r="G78" s="295">
        <v>0</v>
      </c>
    </row>
    <row r="79" spans="1:7" x14ac:dyDescent="0.25">
      <c r="A79" s="296" t="s">
        <v>373</v>
      </c>
      <c r="B79" s="116">
        <v>0</v>
      </c>
      <c r="C79" s="116">
        <v>0</v>
      </c>
      <c r="D79" s="116">
        <v>0</v>
      </c>
      <c r="E79" s="116">
        <v>0</v>
      </c>
      <c r="F79" s="116">
        <v>0</v>
      </c>
      <c r="G79" s="295">
        <v>0</v>
      </c>
    </row>
    <row r="80" spans="1:7" x14ac:dyDescent="0.25">
      <c r="A80" s="296" t="s">
        <v>374</v>
      </c>
      <c r="B80" s="116">
        <v>0</v>
      </c>
      <c r="C80" s="116">
        <v>0</v>
      </c>
      <c r="D80" s="116">
        <v>0</v>
      </c>
      <c r="E80" s="116">
        <v>0</v>
      </c>
      <c r="F80" s="116">
        <v>0</v>
      </c>
      <c r="G80" s="295">
        <v>0</v>
      </c>
    </row>
    <row r="81" spans="1:7" x14ac:dyDescent="0.25">
      <c r="A81" s="296" t="s">
        <v>375</v>
      </c>
      <c r="B81" s="116">
        <v>0</v>
      </c>
      <c r="C81" s="116">
        <v>0</v>
      </c>
      <c r="D81" s="116">
        <v>0</v>
      </c>
      <c r="E81" s="116">
        <v>0</v>
      </c>
      <c r="F81" s="116">
        <v>0</v>
      </c>
      <c r="G81" s="295">
        <v>0</v>
      </c>
    </row>
    <row r="82" spans="1:7" x14ac:dyDescent="0.25">
      <c r="A82" s="296" t="s">
        <v>376</v>
      </c>
      <c r="B82" s="116">
        <v>0</v>
      </c>
      <c r="C82" s="116">
        <v>0</v>
      </c>
      <c r="D82" s="116">
        <v>0</v>
      </c>
      <c r="E82" s="116">
        <v>0</v>
      </c>
      <c r="F82" s="116">
        <v>0</v>
      </c>
      <c r="G82" s="295">
        <v>0</v>
      </c>
    </row>
    <row r="83" spans="1:7" x14ac:dyDescent="0.25">
      <c r="A83" s="297"/>
      <c r="B83" s="118"/>
      <c r="C83" s="118"/>
      <c r="D83" s="118"/>
      <c r="E83" s="118"/>
      <c r="F83" s="118"/>
      <c r="G83" s="298"/>
    </row>
    <row r="84" spans="1:7" x14ac:dyDescent="0.25">
      <c r="A84" s="292" t="s">
        <v>377</v>
      </c>
      <c r="B84" s="115">
        <v>344723280.72000003</v>
      </c>
      <c r="C84" s="115">
        <v>75510952.010000005</v>
      </c>
      <c r="D84" s="115">
        <v>420234232.73000002</v>
      </c>
      <c r="E84" s="115">
        <v>307796053.63999999</v>
      </c>
      <c r="F84" s="115">
        <v>299321207.20000005</v>
      </c>
      <c r="G84" s="293">
        <v>112438179.09</v>
      </c>
    </row>
    <row r="85" spans="1:7" x14ac:dyDescent="0.25">
      <c r="A85" s="294" t="s">
        <v>304</v>
      </c>
      <c r="B85" s="116">
        <v>129703080.86</v>
      </c>
      <c r="C85" s="116">
        <v>-9.3132257461547852E-10</v>
      </c>
      <c r="D85" s="116">
        <v>129703080.86000001</v>
      </c>
      <c r="E85" s="116">
        <v>128707635.27000001</v>
      </c>
      <c r="F85" s="116">
        <v>122517355.55000001</v>
      </c>
      <c r="G85" s="295">
        <v>995445.59000000544</v>
      </c>
    </row>
    <row r="86" spans="1:7" x14ac:dyDescent="0.25">
      <c r="A86" s="296" t="s">
        <v>305</v>
      </c>
      <c r="B86" s="117">
        <v>75830136.180000007</v>
      </c>
      <c r="C86" s="117">
        <v>-9486177.3100000005</v>
      </c>
      <c r="D86" s="116">
        <v>66343958.870000005</v>
      </c>
      <c r="E86" s="117">
        <v>66203648.43</v>
      </c>
      <c r="F86" s="117">
        <v>66203648.43</v>
      </c>
      <c r="G86" s="295">
        <v>140310.44000000507</v>
      </c>
    </row>
    <row r="87" spans="1:7" x14ac:dyDescent="0.25">
      <c r="A87" s="296" t="s">
        <v>306</v>
      </c>
      <c r="B87" s="116">
        <v>0</v>
      </c>
      <c r="C87" s="116">
        <v>0</v>
      </c>
      <c r="D87" s="116">
        <v>0</v>
      </c>
      <c r="E87" s="116">
        <v>0</v>
      </c>
      <c r="F87" s="116">
        <v>0</v>
      </c>
      <c r="G87" s="295">
        <v>0</v>
      </c>
    </row>
    <row r="88" spans="1:7" x14ac:dyDescent="0.25">
      <c r="A88" s="296" t="s">
        <v>307</v>
      </c>
      <c r="B88" s="117">
        <v>17119759.82</v>
      </c>
      <c r="C88" s="117">
        <v>9931087.2699999996</v>
      </c>
      <c r="D88" s="116">
        <v>27050847.09</v>
      </c>
      <c r="E88" s="117">
        <v>26433851.739999998</v>
      </c>
      <c r="F88" s="117">
        <v>26433851.739999998</v>
      </c>
      <c r="G88" s="295">
        <v>616995.35000000149</v>
      </c>
    </row>
    <row r="89" spans="1:7" x14ac:dyDescent="0.25">
      <c r="A89" s="296" t="s">
        <v>308</v>
      </c>
      <c r="B89" s="117">
        <v>28190314.260000002</v>
      </c>
      <c r="C89" s="117">
        <v>-1507351.72</v>
      </c>
      <c r="D89" s="116">
        <v>26682962.540000003</v>
      </c>
      <c r="E89" s="117">
        <v>26682962.539999999</v>
      </c>
      <c r="F89" s="117">
        <v>20492682.82</v>
      </c>
      <c r="G89" s="295">
        <v>0</v>
      </c>
    </row>
    <row r="90" spans="1:7" x14ac:dyDescent="0.25">
      <c r="A90" s="296" t="s">
        <v>309</v>
      </c>
      <c r="B90" s="117">
        <v>8562870.5999999996</v>
      </c>
      <c r="C90" s="117">
        <v>1062441.76</v>
      </c>
      <c r="D90" s="116">
        <v>9625312.3599999994</v>
      </c>
      <c r="E90" s="117">
        <v>9387172.5600000005</v>
      </c>
      <c r="F90" s="117">
        <v>9387172.5600000005</v>
      </c>
      <c r="G90" s="295">
        <v>238139.79999999888</v>
      </c>
    </row>
    <row r="91" spans="1:7" x14ac:dyDescent="0.25">
      <c r="A91" s="296" t="s">
        <v>310</v>
      </c>
      <c r="B91" s="116">
        <v>0</v>
      </c>
      <c r="C91" s="116">
        <v>0</v>
      </c>
      <c r="D91" s="116">
        <v>0</v>
      </c>
      <c r="E91" s="116">
        <v>0</v>
      </c>
      <c r="F91" s="116">
        <v>0</v>
      </c>
      <c r="G91" s="295">
        <v>0</v>
      </c>
    </row>
    <row r="92" spans="1:7" x14ac:dyDescent="0.25">
      <c r="A92" s="296" t="s">
        <v>311</v>
      </c>
      <c r="B92" s="116">
        <v>0</v>
      </c>
      <c r="C92" s="116">
        <v>0</v>
      </c>
      <c r="D92" s="116">
        <v>0</v>
      </c>
      <c r="E92" s="116">
        <v>0</v>
      </c>
      <c r="F92" s="116">
        <v>0</v>
      </c>
      <c r="G92" s="295">
        <v>0</v>
      </c>
    </row>
    <row r="93" spans="1:7" x14ac:dyDescent="0.25">
      <c r="A93" s="294" t="s">
        <v>312</v>
      </c>
      <c r="B93" s="116">
        <v>49174392.259999998</v>
      </c>
      <c r="C93" s="116">
        <v>-7744492.799999998</v>
      </c>
      <c r="D93" s="116">
        <v>41429899.459999993</v>
      </c>
      <c r="E93" s="116">
        <v>38555888.07</v>
      </c>
      <c r="F93" s="116">
        <v>37275294.370000005</v>
      </c>
      <c r="G93" s="295">
        <v>2874011.389999995</v>
      </c>
    </row>
    <row r="94" spans="1:7" x14ac:dyDescent="0.25">
      <c r="A94" s="296" t="s">
        <v>313</v>
      </c>
      <c r="B94" s="117">
        <v>0</v>
      </c>
      <c r="C94" s="117">
        <v>12276</v>
      </c>
      <c r="D94" s="116">
        <v>12276</v>
      </c>
      <c r="E94" s="117">
        <v>0</v>
      </c>
      <c r="F94" s="117">
        <v>0</v>
      </c>
      <c r="G94" s="295">
        <v>12276</v>
      </c>
    </row>
    <row r="95" spans="1:7" x14ac:dyDescent="0.25">
      <c r="A95" s="296" t="s">
        <v>314</v>
      </c>
      <c r="B95" s="117">
        <v>0</v>
      </c>
      <c r="C95" s="117">
        <v>143497.20000000001</v>
      </c>
      <c r="D95" s="116">
        <v>143497.20000000001</v>
      </c>
      <c r="E95" s="117">
        <v>121881.2</v>
      </c>
      <c r="F95" s="117">
        <v>121881.2</v>
      </c>
      <c r="G95" s="295">
        <v>21616.000000000015</v>
      </c>
    </row>
    <row r="96" spans="1:7" x14ac:dyDescent="0.25">
      <c r="A96" s="296" t="s">
        <v>315</v>
      </c>
      <c r="B96" s="116">
        <v>0</v>
      </c>
      <c r="C96" s="116">
        <v>0</v>
      </c>
      <c r="D96" s="116">
        <v>0</v>
      </c>
      <c r="E96" s="116">
        <v>0</v>
      </c>
      <c r="F96" s="116">
        <v>0</v>
      </c>
      <c r="G96" s="295">
        <v>0</v>
      </c>
    </row>
    <row r="97" spans="1:7" x14ac:dyDescent="0.25">
      <c r="A97" s="296" t="s">
        <v>316</v>
      </c>
      <c r="B97" s="117">
        <v>18500000</v>
      </c>
      <c r="C97" s="117">
        <v>-5508082.4299999997</v>
      </c>
      <c r="D97" s="116">
        <v>12991917.57</v>
      </c>
      <c r="E97" s="117">
        <v>10452525.640000001</v>
      </c>
      <c r="F97" s="117">
        <v>10452525.640000001</v>
      </c>
      <c r="G97" s="295">
        <v>2539391.9299999997</v>
      </c>
    </row>
    <row r="98" spans="1:7" x14ac:dyDescent="0.25">
      <c r="A98" s="299" t="s">
        <v>317</v>
      </c>
      <c r="B98" s="117">
        <v>0</v>
      </c>
      <c r="C98" s="117">
        <v>2524.34</v>
      </c>
      <c r="D98" s="116">
        <v>2524.34</v>
      </c>
      <c r="E98" s="117">
        <v>2524.34</v>
      </c>
      <c r="F98" s="117">
        <v>2524.34</v>
      </c>
      <c r="G98" s="295">
        <v>0</v>
      </c>
    </row>
    <row r="99" spans="1:7" x14ac:dyDescent="0.25">
      <c r="A99" s="296" t="s">
        <v>318</v>
      </c>
      <c r="B99" s="117">
        <v>26500000</v>
      </c>
      <c r="C99" s="117">
        <v>-8485932.4900000002</v>
      </c>
      <c r="D99" s="116">
        <v>18014067.509999998</v>
      </c>
      <c r="E99" s="117">
        <v>17966877.510000002</v>
      </c>
      <c r="F99" s="117">
        <v>16686283.810000001</v>
      </c>
      <c r="G99" s="295">
        <v>47189.999999996275</v>
      </c>
    </row>
    <row r="100" spans="1:7" x14ac:dyDescent="0.25">
      <c r="A100" s="296" t="s">
        <v>319</v>
      </c>
      <c r="B100" s="117">
        <v>4174392.26</v>
      </c>
      <c r="C100" s="117">
        <v>4227917.8</v>
      </c>
      <c r="D100" s="116">
        <v>8402310.0599999987</v>
      </c>
      <c r="E100" s="117">
        <v>8398772.5999999996</v>
      </c>
      <c r="F100" s="117">
        <v>8398772.5999999996</v>
      </c>
      <c r="G100" s="295">
        <v>3537.4599999990314</v>
      </c>
    </row>
    <row r="101" spans="1:7" x14ac:dyDescent="0.25">
      <c r="A101" s="296" t="s">
        <v>320</v>
      </c>
      <c r="B101" s="117">
        <v>0</v>
      </c>
      <c r="C101" s="117">
        <v>1759706.78</v>
      </c>
      <c r="D101" s="116">
        <v>1759706.78</v>
      </c>
      <c r="E101" s="117">
        <v>1509706.78</v>
      </c>
      <c r="F101" s="117">
        <v>1509706.78</v>
      </c>
      <c r="G101" s="295">
        <v>250000</v>
      </c>
    </row>
    <row r="102" spans="1:7" x14ac:dyDescent="0.25">
      <c r="A102" s="296" t="s">
        <v>321</v>
      </c>
      <c r="B102" s="117">
        <v>0</v>
      </c>
      <c r="C102" s="117">
        <v>103600</v>
      </c>
      <c r="D102" s="116">
        <v>103600</v>
      </c>
      <c r="E102" s="117">
        <v>103600</v>
      </c>
      <c r="F102" s="117">
        <v>103600</v>
      </c>
      <c r="G102" s="295">
        <v>0</v>
      </c>
    </row>
    <row r="103" spans="1:7" x14ac:dyDescent="0.25">
      <c r="A103" s="294" t="s">
        <v>322</v>
      </c>
      <c r="B103" s="116">
        <v>4761674.62</v>
      </c>
      <c r="C103" s="116">
        <v>19175272.030000001</v>
      </c>
      <c r="D103" s="116">
        <v>23936946.649999999</v>
      </c>
      <c r="E103" s="116">
        <v>16723125.629999999</v>
      </c>
      <c r="F103" s="116">
        <v>15719152.609999999</v>
      </c>
      <c r="G103" s="295">
        <v>7213821.0200000014</v>
      </c>
    </row>
    <row r="104" spans="1:7" x14ac:dyDescent="0.25">
      <c r="A104" s="296" t="s">
        <v>323</v>
      </c>
      <c r="B104" s="117">
        <v>0</v>
      </c>
      <c r="C104" s="117">
        <v>7066709.8099999996</v>
      </c>
      <c r="D104" s="116">
        <v>7066709.8099999996</v>
      </c>
      <c r="E104" s="117">
        <v>7066709.8099999996</v>
      </c>
      <c r="F104" s="117">
        <v>6477609.8099999996</v>
      </c>
      <c r="G104" s="295">
        <v>0</v>
      </c>
    </row>
    <row r="105" spans="1:7" x14ac:dyDescent="0.25">
      <c r="A105" s="296" t="s">
        <v>324</v>
      </c>
      <c r="B105" s="117">
        <v>0</v>
      </c>
      <c r="C105" s="117">
        <v>902056.4</v>
      </c>
      <c r="D105" s="116">
        <v>902056.4</v>
      </c>
      <c r="E105" s="117">
        <v>902056.4</v>
      </c>
      <c r="F105" s="117">
        <v>902056.4</v>
      </c>
      <c r="G105" s="295">
        <v>0</v>
      </c>
    </row>
    <row r="106" spans="1:7" x14ac:dyDescent="0.25">
      <c r="A106" s="296" t="s">
        <v>325</v>
      </c>
      <c r="B106" s="117">
        <v>2565714.62</v>
      </c>
      <c r="C106" s="117">
        <v>6227378.5</v>
      </c>
      <c r="D106" s="116">
        <v>8793093.120000001</v>
      </c>
      <c r="E106" s="117">
        <v>1693284.18</v>
      </c>
      <c r="F106" s="117">
        <v>1693284.18</v>
      </c>
      <c r="G106" s="295">
        <v>7099808.9400000013</v>
      </c>
    </row>
    <row r="107" spans="1:7" x14ac:dyDescent="0.25">
      <c r="A107" s="296" t="s">
        <v>326</v>
      </c>
      <c r="B107" s="117">
        <v>0</v>
      </c>
      <c r="C107" s="117">
        <v>119063.32</v>
      </c>
      <c r="D107" s="116">
        <v>119063.32</v>
      </c>
      <c r="E107" s="117">
        <v>52325.5</v>
      </c>
      <c r="F107" s="117">
        <v>52325.5</v>
      </c>
      <c r="G107" s="295">
        <v>66737.820000000007</v>
      </c>
    </row>
    <row r="108" spans="1:7" x14ac:dyDescent="0.25">
      <c r="A108" s="296" t="s">
        <v>327</v>
      </c>
      <c r="B108" s="117">
        <v>0</v>
      </c>
      <c r="C108" s="117">
        <v>1618300.49</v>
      </c>
      <c r="D108" s="116">
        <v>1618300.49</v>
      </c>
      <c r="E108" s="117">
        <v>1618300.49</v>
      </c>
      <c r="F108" s="117">
        <v>1618300.49</v>
      </c>
      <c r="G108" s="295">
        <v>0</v>
      </c>
    </row>
    <row r="109" spans="1:7" x14ac:dyDescent="0.25">
      <c r="A109" s="296" t="s">
        <v>328</v>
      </c>
      <c r="B109" s="117">
        <v>0</v>
      </c>
      <c r="C109" s="117">
        <v>1114873.02</v>
      </c>
      <c r="D109" s="116">
        <v>1114873.02</v>
      </c>
      <c r="E109" s="117">
        <v>1114873.02</v>
      </c>
      <c r="F109" s="117">
        <v>700000</v>
      </c>
      <c r="G109" s="295">
        <v>0</v>
      </c>
    </row>
    <row r="110" spans="1:7" x14ac:dyDescent="0.25">
      <c r="A110" s="296" t="s">
        <v>329</v>
      </c>
      <c r="B110" s="116">
        <v>0</v>
      </c>
      <c r="C110" s="116">
        <v>0</v>
      </c>
      <c r="D110" s="116">
        <v>0</v>
      </c>
      <c r="E110" s="116">
        <v>0</v>
      </c>
      <c r="F110" s="116">
        <v>0</v>
      </c>
      <c r="G110" s="295">
        <v>0</v>
      </c>
    </row>
    <row r="111" spans="1:7" x14ac:dyDescent="0.25">
      <c r="A111" s="296" t="s">
        <v>330</v>
      </c>
      <c r="B111" s="117">
        <v>0</v>
      </c>
      <c r="C111" s="117">
        <v>250392.86</v>
      </c>
      <c r="D111" s="116">
        <v>250392.86</v>
      </c>
      <c r="E111" s="117">
        <v>203591.6</v>
      </c>
      <c r="F111" s="117">
        <v>203591.6</v>
      </c>
      <c r="G111" s="295">
        <v>46801.25999999998</v>
      </c>
    </row>
    <row r="112" spans="1:7" x14ac:dyDescent="0.25">
      <c r="A112" s="296" t="s">
        <v>331</v>
      </c>
      <c r="B112" s="117">
        <v>2195960</v>
      </c>
      <c r="C112" s="117">
        <v>1876497.63</v>
      </c>
      <c r="D112" s="116">
        <v>4072457.63</v>
      </c>
      <c r="E112" s="117">
        <v>4071984.63</v>
      </c>
      <c r="F112" s="117">
        <v>4071984.63</v>
      </c>
      <c r="G112" s="295">
        <v>473</v>
      </c>
    </row>
    <row r="113" spans="1:7" x14ac:dyDescent="0.25">
      <c r="A113" s="294" t="s">
        <v>332</v>
      </c>
      <c r="B113" s="116">
        <v>0</v>
      </c>
      <c r="C113" s="116">
        <v>636989.30000000005</v>
      </c>
      <c r="D113" s="116">
        <v>636989.30000000005</v>
      </c>
      <c r="E113" s="116">
        <v>584786.52</v>
      </c>
      <c r="F113" s="116">
        <v>584786.52</v>
      </c>
      <c r="G113" s="295">
        <v>52202.77999999997</v>
      </c>
    </row>
    <row r="114" spans="1:7" x14ac:dyDescent="0.25">
      <c r="A114" s="296" t="s">
        <v>333</v>
      </c>
      <c r="B114" s="116">
        <v>0</v>
      </c>
      <c r="C114" s="116">
        <v>0</v>
      </c>
      <c r="D114" s="116">
        <v>0</v>
      </c>
      <c r="E114" s="116">
        <v>0</v>
      </c>
      <c r="F114" s="116">
        <v>0</v>
      </c>
      <c r="G114" s="295">
        <v>0</v>
      </c>
    </row>
    <row r="115" spans="1:7" x14ac:dyDescent="0.25">
      <c r="A115" s="296" t="s">
        <v>334</v>
      </c>
      <c r="B115" s="116">
        <v>0</v>
      </c>
      <c r="C115" s="116">
        <v>0</v>
      </c>
      <c r="D115" s="116">
        <v>0</v>
      </c>
      <c r="E115" s="116">
        <v>0</v>
      </c>
      <c r="F115" s="116">
        <v>0</v>
      </c>
      <c r="G115" s="295">
        <v>0</v>
      </c>
    </row>
    <row r="116" spans="1:7" x14ac:dyDescent="0.25">
      <c r="A116" s="296" t="s">
        <v>335</v>
      </c>
      <c r="B116" s="117">
        <v>0</v>
      </c>
      <c r="C116" s="117">
        <v>446889.3</v>
      </c>
      <c r="D116" s="116">
        <v>446889.3</v>
      </c>
      <c r="E116" s="117">
        <v>394686.52</v>
      </c>
      <c r="F116" s="117">
        <v>394686.52</v>
      </c>
      <c r="G116" s="295">
        <v>52202.77999999997</v>
      </c>
    </row>
    <row r="117" spans="1:7" x14ac:dyDescent="0.25">
      <c r="A117" s="296" t="s">
        <v>336</v>
      </c>
      <c r="B117" s="117">
        <v>0</v>
      </c>
      <c r="C117" s="117">
        <v>190100</v>
      </c>
      <c r="D117" s="116">
        <v>190100</v>
      </c>
      <c r="E117" s="117">
        <v>190100</v>
      </c>
      <c r="F117" s="117">
        <v>190100</v>
      </c>
      <c r="G117" s="295">
        <v>0</v>
      </c>
    </row>
    <row r="118" spans="1:7" x14ac:dyDescent="0.25">
      <c r="A118" s="296" t="s">
        <v>337</v>
      </c>
      <c r="B118" s="116">
        <v>0</v>
      </c>
      <c r="C118" s="116">
        <v>0</v>
      </c>
      <c r="D118" s="116">
        <v>0</v>
      </c>
      <c r="E118" s="116">
        <v>0</v>
      </c>
      <c r="F118" s="116">
        <v>0</v>
      </c>
      <c r="G118" s="295">
        <v>0</v>
      </c>
    </row>
    <row r="119" spans="1:7" x14ac:dyDescent="0.25">
      <c r="A119" s="296" t="s">
        <v>338</v>
      </c>
      <c r="B119" s="116">
        <v>0</v>
      </c>
      <c r="C119" s="116">
        <v>0</v>
      </c>
      <c r="D119" s="116">
        <v>0</v>
      </c>
      <c r="E119" s="116">
        <v>0</v>
      </c>
      <c r="F119" s="116">
        <v>0</v>
      </c>
      <c r="G119" s="295">
        <v>0</v>
      </c>
    </row>
    <row r="120" spans="1:7" x14ac:dyDescent="0.25">
      <c r="A120" s="296" t="s">
        <v>339</v>
      </c>
      <c r="B120" s="116">
        <v>0</v>
      </c>
      <c r="C120" s="116">
        <v>0</v>
      </c>
      <c r="D120" s="116">
        <v>0</v>
      </c>
      <c r="E120" s="116">
        <v>0</v>
      </c>
      <c r="F120" s="116">
        <v>0</v>
      </c>
      <c r="G120" s="295">
        <v>0</v>
      </c>
    </row>
    <row r="121" spans="1:7" x14ac:dyDescent="0.25">
      <c r="A121" s="296" t="s">
        <v>340</v>
      </c>
      <c r="B121" s="116">
        <v>0</v>
      </c>
      <c r="C121" s="116">
        <v>0</v>
      </c>
      <c r="D121" s="116">
        <v>0</v>
      </c>
      <c r="E121" s="116">
        <v>0</v>
      </c>
      <c r="F121" s="116">
        <v>0</v>
      </c>
      <c r="G121" s="295">
        <v>0</v>
      </c>
    </row>
    <row r="122" spans="1:7" x14ac:dyDescent="0.25">
      <c r="A122" s="296" t="s">
        <v>341</v>
      </c>
      <c r="B122" s="116">
        <v>0</v>
      </c>
      <c r="C122" s="116">
        <v>0</v>
      </c>
      <c r="D122" s="116">
        <v>0</v>
      </c>
      <c r="E122" s="116">
        <v>0</v>
      </c>
      <c r="F122" s="116">
        <v>0</v>
      </c>
      <c r="G122" s="295">
        <v>0</v>
      </c>
    </row>
    <row r="123" spans="1:7" x14ac:dyDescent="0.25">
      <c r="A123" s="294" t="s">
        <v>342</v>
      </c>
      <c r="B123" s="116">
        <v>19876026.879999999</v>
      </c>
      <c r="C123" s="116">
        <v>43353481.189999998</v>
      </c>
      <c r="D123" s="116">
        <v>63229508.07</v>
      </c>
      <c r="E123" s="116">
        <v>45337423.149999999</v>
      </c>
      <c r="F123" s="116">
        <v>45337423.149999999</v>
      </c>
      <c r="G123" s="295">
        <v>17892084.920000002</v>
      </c>
    </row>
    <row r="124" spans="1:7" x14ac:dyDescent="0.25">
      <c r="A124" s="296" t="s">
        <v>343</v>
      </c>
      <c r="B124" s="117">
        <v>4087124</v>
      </c>
      <c r="C124" s="117">
        <v>-380245.8</v>
      </c>
      <c r="D124" s="116">
        <v>3706878.2</v>
      </c>
      <c r="E124" s="117">
        <v>3706878.17</v>
      </c>
      <c r="F124" s="117">
        <v>3706878.17</v>
      </c>
      <c r="G124" s="295">
        <v>3.0000000260770321E-2</v>
      </c>
    </row>
    <row r="125" spans="1:7" x14ac:dyDescent="0.25">
      <c r="A125" s="296" t="s">
        <v>344</v>
      </c>
      <c r="B125" s="117">
        <v>746181.09</v>
      </c>
      <c r="C125" s="117">
        <v>-483870.68</v>
      </c>
      <c r="D125" s="116">
        <v>262310.40999999997</v>
      </c>
      <c r="E125" s="117">
        <v>257960.41</v>
      </c>
      <c r="F125" s="117">
        <v>257960.41</v>
      </c>
      <c r="G125" s="295">
        <v>4349.9999999999709</v>
      </c>
    </row>
    <row r="126" spans="1:7" x14ac:dyDescent="0.25">
      <c r="A126" s="296" t="s">
        <v>345</v>
      </c>
      <c r="B126" s="117">
        <v>634497.30000000005</v>
      </c>
      <c r="C126" s="117">
        <v>-170497.3</v>
      </c>
      <c r="D126" s="116">
        <v>464000.00000000006</v>
      </c>
      <c r="E126" s="117">
        <v>464000</v>
      </c>
      <c r="F126" s="117">
        <v>464000</v>
      </c>
      <c r="G126" s="295">
        <v>0</v>
      </c>
    </row>
    <row r="127" spans="1:7" x14ac:dyDescent="0.25">
      <c r="A127" s="296" t="s">
        <v>346</v>
      </c>
      <c r="B127" s="117">
        <v>0</v>
      </c>
      <c r="C127" s="117">
        <v>21749745.66</v>
      </c>
      <c r="D127" s="116">
        <v>21749745.66</v>
      </c>
      <c r="E127" s="117">
        <v>18162173.390000001</v>
      </c>
      <c r="F127" s="117">
        <v>18162173.390000001</v>
      </c>
      <c r="G127" s="295">
        <v>3587572.2699999996</v>
      </c>
    </row>
    <row r="128" spans="1:7" x14ac:dyDescent="0.25">
      <c r="A128" s="296" t="s">
        <v>347</v>
      </c>
      <c r="B128" s="117">
        <v>1342973.35</v>
      </c>
      <c r="C128" s="117">
        <v>6658862.7000000002</v>
      </c>
      <c r="D128" s="116">
        <v>8001836.0500000007</v>
      </c>
      <c r="E128" s="117">
        <v>8001836.0499999998</v>
      </c>
      <c r="F128" s="117">
        <v>8001836.0499999998</v>
      </c>
      <c r="G128" s="295">
        <v>0</v>
      </c>
    </row>
    <row r="129" spans="1:7" x14ac:dyDescent="0.25">
      <c r="A129" s="296" t="s">
        <v>348</v>
      </c>
      <c r="B129" s="117">
        <v>2208703.44</v>
      </c>
      <c r="C129" s="117">
        <v>24023193.57</v>
      </c>
      <c r="D129" s="116">
        <v>26231897.010000002</v>
      </c>
      <c r="E129" s="117">
        <v>14508447.75</v>
      </c>
      <c r="F129" s="117">
        <v>14508447.75</v>
      </c>
      <c r="G129" s="295">
        <v>11723449.260000002</v>
      </c>
    </row>
    <row r="130" spans="1:7" x14ac:dyDescent="0.25">
      <c r="A130" s="296" t="s">
        <v>349</v>
      </c>
      <c r="B130" s="116">
        <v>0</v>
      </c>
      <c r="C130" s="116">
        <v>0</v>
      </c>
      <c r="D130" s="116">
        <v>0</v>
      </c>
      <c r="E130" s="116">
        <v>0</v>
      </c>
      <c r="F130" s="116">
        <v>0</v>
      </c>
      <c r="G130" s="295">
        <v>0</v>
      </c>
    </row>
    <row r="131" spans="1:7" x14ac:dyDescent="0.25">
      <c r="A131" s="296" t="s">
        <v>350</v>
      </c>
      <c r="B131" s="117">
        <v>10000000</v>
      </c>
      <c r="C131" s="117">
        <v>-10000000</v>
      </c>
      <c r="D131" s="116">
        <v>0</v>
      </c>
      <c r="E131" s="117">
        <v>0</v>
      </c>
      <c r="F131" s="117">
        <v>0</v>
      </c>
      <c r="G131" s="295">
        <v>0</v>
      </c>
    </row>
    <row r="132" spans="1:7" x14ac:dyDescent="0.25">
      <c r="A132" s="296" t="s">
        <v>351</v>
      </c>
      <c r="B132" s="117">
        <v>856547.7</v>
      </c>
      <c r="C132" s="117">
        <v>1956293.04</v>
      </c>
      <c r="D132" s="116">
        <v>2812840.74</v>
      </c>
      <c r="E132" s="117">
        <v>236127.38</v>
      </c>
      <c r="F132" s="117">
        <v>236127.38</v>
      </c>
      <c r="G132" s="295">
        <v>2576713.3600000003</v>
      </c>
    </row>
    <row r="133" spans="1:7" x14ac:dyDescent="0.25">
      <c r="A133" s="294" t="s">
        <v>352</v>
      </c>
      <c r="B133" s="116">
        <v>125458106.09999999</v>
      </c>
      <c r="C133" s="116">
        <v>21852509.670000002</v>
      </c>
      <c r="D133" s="116">
        <v>147310615.76999998</v>
      </c>
      <c r="E133" s="116">
        <v>63900002.379999995</v>
      </c>
      <c r="F133" s="116">
        <v>63900002.379999995</v>
      </c>
      <c r="G133" s="295">
        <v>83410613.390000001</v>
      </c>
    </row>
    <row r="134" spans="1:7" x14ac:dyDescent="0.25">
      <c r="A134" s="296" t="s">
        <v>353</v>
      </c>
      <c r="B134" s="117">
        <v>125458106.09999999</v>
      </c>
      <c r="C134" s="117">
        <v>-11739346.609999999</v>
      </c>
      <c r="D134" s="116">
        <v>113718759.48999999</v>
      </c>
      <c r="E134" s="117">
        <v>58417348.049999997</v>
      </c>
      <c r="F134" s="117">
        <v>58417348.049999997</v>
      </c>
      <c r="G134" s="295">
        <v>55301411.439999998</v>
      </c>
    </row>
    <row r="135" spans="1:7" x14ac:dyDescent="0.25">
      <c r="A135" s="296" t="s">
        <v>354</v>
      </c>
      <c r="B135" s="117">
        <v>0</v>
      </c>
      <c r="C135" s="117">
        <v>33591856.280000001</v>
      </c>
      <c r="D135" s="116">
        <v>33591856.280000001</v>
      </c>
      <c r="E135" s="117">
        <v>5482654.3300000001</v>
      </c>
      <c r="F135" s="117">
        <v>5482654.3300000001</v>
      </c>
      <c r="G135" s="295">
        <v>28109201.950000003</v>
      </c>
    </row>
    <row r="136" spans="1:7" x14ac:dyDescent="0.25">
      <c r="A136" s="296" t="s">
        <v>355</v>
      </c>
      <c r="B136" s="116">
        <v>0</v>
      </c>
      <c r="C136" s="116">
        <v>0</v>
      </c>
      <c r="D136" s="116">
        <v>0</v>
      </c>
      <c r="E136" s="116">
        <v>0</v>
      </c>
      <c r="F136" s="116">
        <v>0</v>
      </c>
      <c r="G136" s="295">
        <v>0</v>
      </c>
    </row>
    <row r="137" spans="1:7" x14ac:dyDescent="0.25">
      <c r="A137" s="294" t="s">
        <v>356</v>
      </c>
      <c r="B137" s="116">
        <v>0</v>
      </c>
      <c r="C137" s="116">
        <v>0</v>
      </c>
      <c r="D137" s="116">
        <v>0</v>
      </c>
      <c r="E137" s="116">
        <v>0</v>
      </c>
      <c r="F137" s="116">
        <v>0</v>
      </c>
      <c r="G137" s="295">
        <v>0</v>
      </c>
    </row>
    <row r="138" spans="1:7" x14ac:dyDescent="0.25">
      <c r="A138" s="296" t="s">
        <v>357</v>
      </c>
      <c r="B138" s="116">
        <v>0</v>
      </c>
      <c r="C138" s="116">
        <v>0</v>
      </c>
      <c r="D138" s="116">
        <v>0</v>
      </c>
      <c r="E138" s="116">
        <v>0</v>
      </c>
      <c r="F138" s="116">
        <v>0</v>
      </c>
      <c r="G138" s="295">
        <v>0</v>
      </c>
    </row>
    <row r="139" spans="1:7" x14ac:dyDescent="0.25">
      <c r="A139" s="296" t="s">
        <v>358</v>
      </c>
      <c r="B139" s="116">
        <v>0</v>
      </c>
      <c r="C139" s="116">
        <v>0</v>
      </c>
      <c r="D139" s="116">
        <v>0</v>
      </c>
      <c r="E139" s="116">
        <v>0</v>
      </c>
      <c r="F139" s="116">
        <v>0</v>
      </c>
      <c r="G139" s="295">
        <v>0</v>
      </c>
    </row>
    <row r="140" spans="1:7" x14ac:dyDescent="0.25">
      <c r="A140" s="296" t="s">
        <v>359</v>
      </c>
      <c r="B140" s="116">
        <v>0</v>
      </c>
      <c r="C140" s="116">
        <v>0</v>
      </c>
      <c r="D140" s="116">
        <v>0</v>
      </c>
      <c r="E140" s="116">
        <v>0</v>
      </c>
      <c r="F140" s="116">
        <v>0</v>
      </c>
      <c r="G140" s="295">
        <v>0</v>
      </c>
    </row>
    <row r="141" spans="1:7" x14ac:dyDescent="0.25">
      <c r="A141" s="296" t="s">
        <v>360</v>
      </c>
      <c r="B141" s="116">
        <v>0</v>
      </c>
      <c r="C141" s="116">
        <v>0</v>
      </c>
      <c r="D141" s="116">
        <v>0</v>
      </c>
      <c r="E141" s="116">
        <v>0</v>
      </c>
      <c r="F141" s="116">
        <v>0</v>
      </c>
      <c r="G141" s="295">
        <v>0</v>
      </c>
    </row>
    <row r="142" spans="1:7" x14ac:dyDescent="0.25">
      <c r="A142" s="296" t="s">
        <v>361</v>
      </c>
      <c r="B142" s="116">
        <v>0</v>
      </c>
      <c r="C142" s="116">
        <v>0</v>
      </c>
      <c r="D142" s="116">
        <v>0</v>
      </c>
      <c r="E142" s="116">
        <v>0</v>
      </c>
      <c r="F142" s="116">
        <v>0</v>
      </c>
      <c r="G142" s="295">
        <v>0</v>
      </c>
    </row>
    <row r="143" spans="1:7" x14ac:dyDescent="0.25">
      <c r="A143" s="296" t="s">
        <v>362</v>
      </c>
      <c r="B143" s="116">
        <v>0</v>
      </c>
      <c r="C143" s="116">
        <v>0</v>
      </c>
      <c r="D143" s="116">
        <v>0</v>
      </c>
      <c r="E143" s="116">
        <v>0</v>
      </c>
      <c r="F143" s="116">
        <v>0</v>
      </c>
      <c r="G143" s="295">
        <v>0</v>
      </c>
    </row>
    <row r="144" spans="1:7" x14ac:dyDescent="0.25">
      <c r="A144" s="296" t="s">
        <v>363</v>
      </c>
      <c r="B144" s="116">
        <v>0</v>
      </c>
      <c r="C144" s="116">
        <v>0</v>
      </c>
      <c r="D144" s="116">
        <v>0</v>
      </c>
      <c r="E144" s="116">
        <v>0</v>
      </c>
      <c r="F144" s="116">
        <v>0</v>
      </c>
      <c r="G144" s="295">
        <v>0</v>
      </c>
    </row>
    <row r="145" spans="1:7" x14ac:dyDescent="0.25">
      <c r="A145" s="296" t="s">
        <v>364</v>
      </c>
      <c r="B145" s="117">
        <v>0</v>
      </c>
      <c r="C145" s="117">
        <v>0</v>
      </c>
      <c r="D145" s="116">
        <v>0</v>
      </c>
      <c r="E145" s="117">
        <v>0</v>
      </c>
      <c r="F145" s="117">
        <v>0</v>
      </c>
      <c r="G145" s="295">
        <v>0</v>
      </c>
    </row>
    <row r="146" spans="1:7" x14ac:dyDescent="0.25">
      <c r="A146" s="294" t="s">
        <v>365</v>
      </c>
      <c r="B146" s="116">
        <v>0</v>
      </c>
      <c r="C146" s="116">
        <v>0</v>
      </c>
      <c r="D146" s="116">
        <v>0</v>
      </c>
      <c r="E146" s="116">
        <v>0</v>
      </c>
      <c r="F146" s="116">
        <v>0</v>
      </c>
      <c r="G146" s="295">
        <v>0</v>
      </c>
    </row>
    <row r="147" spans="1:7" x14ac:dyDescent="0.25">
      <c r="A147" s="296" t="s">
        <v>366</v>
      </c>
      <c r="B147" s="116">
        <v>0</v>
      </c>
      <c r="C147" s="116">
        <v>0</v>
      </c>
      <c r="D147" s="116">
        <v>0</v>
      </c>
      <c r="E147" s="116">
        <v>0</v>
      </c>
      <c r="F147" s="116">
        <v>0</v>
      </c>
      <c r="G147" s="295">
        <v>0</v>
      </c>
    </row>
    <row r="148" spans="1:7" x14ac:dyDescent="0.25">
      <c r="A148" s="296" t="s">
        <v>367</v>
      </c>
      <c r="B148" s="116">
        <v>0</v>
      </c>
      <c r="C148" s="116">
        <v>0</v>
      </c>
      <c r="D148" s="116">
        <v>0</v>
      </c>
      <c r="E148" s="116">
        <v>0</v>
      </c>
      <c r="F148" s="116">
        <v>0</v>
      </c>
      <c r="G148" s="295">
        <v>0</v>
      </c>
    </row>
    <row r="149" spans="1:7" x14ac:dyDescent="0.25">
      <c r="A149" s="296" t="s">
        <v>368</v>
      </c>
      <c r="B149" s="116">
        <v>0</v>
      </c>
      <c r="C149" s="116">
        <v>0</v>
      </c>
      <c r="D149" s="116">
        <v>0</v>
      </c>
      <c r="E149" s="116">
        <v>0</v>
      </c>
      <c r="F149" s="116">
        <v>0</v>
      </c>
      <c r="G149" s="295">
        <v>0</v>
      </c>
    </row>
    <row r="150" spans="1:7" x14ac:dyDescent="0.25">
      <c r="A150" s="294" t="s">
        <v>369</v>
      </c>
      <c r="B150" s="116">
        <v>15750000</v>
      </c>
      <c r="C150" s="116">
        <v>-1762807.38</v>
      </c>
      <c r="D150" s="116">
        <v>13987192.619999999</v>
      </c>
      <c r="E150" s="116">
        <v>13987192.619999999</v>
      </c>
      <c r="F150" s="116">
        <v>13987192.619999999</v>
      </c>
      <c r="G150" s="295">
        <v>0</v>
      </c>
    </row>
    <row r="151" spans="1:7" x14ac:dyDescent="0.25">
      <c r="A151" s="296" t="s">
        <v>370</v>
      </c>
      <c r="B151" s="117">
        <v>8450000</v>
      </c>
      <c r="C151" s="117">
        <v>401970.44</v>
      </c>
      <c r="D151" s="116">
        <v>8851970.4399999995</v>
      </c>
      <c r="E151" s="117">
        <v>8851970.4399999995</v>
      </c>
      <c r="F151" s="117">
        <v>8851970.4399999995</v>
      </c>
      <c r="G151" s="295">
        <v>0</v>
      </c>
    </row>
    <row r="152" spans="1:7" x14ac:dyDescent="0.25">
      <c r="A152" s="296" t="s">
        <v>371</v>
      </c>
      <c r="B152" s="117">
        <v>7300000</v>
      </c>
      <c r="C152" s="117">
        <v>-2164777.8199999998</v>
      </c>
      <c r="D152" s="116">
        <v>5135222.18</v>
      </c>
      <c r="E152" s="117">
        <v>5135222.18</v>
      </c>
      <c r="F152" s="117">
        <v>5135222.18</v>
      </c>
      <c r="G152" s="295">
        <v>0</v>
      </c>
    </row>
    <row r="153" spans="1:7" x14ac:dyDescent="0.25">
      <c r="A153" s="296" t="s">
        <v>372</v>
      </c>
      <c r="B153" s="116">
        <v>0</v>
      </c>
      <c r="C153" s="116">
        <v>0</v>
      </c>
      <c r="D153" s="116">
        <v>0</v>
      </c>
      <c r="E153" s="116">
        <v>0</v>
      </c>
      <c r="F153" s="116">
        <v>0</v>
      </c>
      <c r="G153" s="295">
        <v>0</v>
      </c>
    </row>
    <row r="154" spans="1:7" x14ac:dyDescent="0.25">
      <c r="A154" s="299" t="s">
        <v>373</v>
      </c>
      <c r="B154" s="116">
        <v>0</v>
      </c>
      <c r="C154" s="116">
        <v>0</v>
      </c>
      <c r="D154" s="116">
        <v>0</v>
      </c>
      <c r="E154" s="116">
        <v>0</v>
      </c>
      <c r="F154" s="116">
        <v>0</v>
      </c>
      <c r="G154" s="295">
        <v>0</v>
      </c>
    </row>
    <row r="155" spans="1:7" x14ac:dyDescent="0.25">
      <c r="A155" s="296" t="s">
        <v>374</v>
      </c>
      <c r="B155" s="116">
        <v>0</v>
      </c>
      <c r="C155" s="116">
        <v>0</v>
      </c>
      <c r="D155" s="116">
        <v>0</v>
      </c>
      <c r="E155" s="116">
        <v>0</v>
      </c>
      <c r="F155" s="116">
        <v>0</v>
      </c>
      <c r="G155" s="295">
        <v>0</v>
      </c>
    </row>
    <row r="156" spans="1:7" x14ac:dyDescent="0.25">
      <c r="A156" s="296" t="s">
        <v>375</v>
      </c>
      <c r="B156" s="116">
        <v>0</v>
      </c>
      <c r="C156" s="116">
        <v>0</v>
      </c>
      <c r="D156" s="116">
        <v>0</v>
      </c>
      <c r="E156" s="116">
        <v>0</v>
      </c>
      <c r="F156" s="116">
        <v>0</v>
      </c>
      <c r="G156" s="295">
        <v>0</v>
      </c>
    </row>
    <row r="157" spans="1:7" x14ac:dyDescent="0.25">
      <c r="A157" s="296" t="s">
        <v>376</v>
      </c>
      <c r="B157" s="116">
        <v>0</v>
      </c>
      <c r="C157" s="116">
        <v>0</v>
      </c>
      <c r="D157" s="116">
        <v>0</v>
      </c>
      <c r="E157" s="116">
        <v>0</v>
      </c>
      <c r="F157" s="116">
        <v>0</v>
      </c>
      <c r="G157" s="295">
        <v>0</v>
      </c>
    </row>
    <row r="158" spans="1:7" x14ac:dyDescent="0.25">
      <c r="A158" s="300"/>
      <c r="B158" s="118"/>
      <c r="C158" s="118"/>
      <c r="D158" s="118"/>
      <c r="E158" s="118"/>
      <c r="F158" s="118"/>
      <c r="G158" s="298"/>
    </row>
    <row r="159" spans="1:7" x14ac:dyDescent="0.25">
      <c r="A159" s="301" t="s">
        <v>378</v>
      </c>
      <c r="B159" s="115">
        <v>1110168831.4100001</v>
      </c>
      <c r="C159" s="115">
        <v>262800880.13</v>
      </c>
      <c r="D159" s="115">
        <v>1372969711.54</v>
      </c>
      <c r="E159" s="115">
        <v>1107787476.6199999</v>
      </c>
      <c r="F159" s="115">
        <v>1089297920.0100002</v>
      </c>
      <c r="G159" s="293">
        <v>265182234.91999999</v>
      </c>
    </row>
    <row r="160" spans="1:7" ht="15.75" thickBot="1" x14ac:dyDescent="0.3">
      <c r="A160" s="223"/>
      <c r="B160" s="302"/>
      <c r="C160" s="302"/>
      <c r="D160" s="302"/>
      <c r="E160" s="302"/>
      <c r="F160" s="302"/>
      <c r="G160" s="30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31496062992125984" right="0.31496062992125984" top="0.35433070866141736" bottom="0.35433070866141736" header="0.31496062992125984" footer="0.31496062992125984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9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1.7109375" customWidth="1"/>
    <col min="2" max="2" width="19.85546875" customWidth="1"/>
    <col min="3" max="3" width="19.28515625" customWidth="1"/>
    <col min="4" max="4" width="19" customWidth="1"/>
    <col min="5" max="5" width="20" customWidth="1"/>
    <col min="6" max="6" width="18.42578125" customWidth="1"/>
    <col min="7" max="7" width="17.42578125" customWidth="1"/>
  </cols>
  <sheetData>
    <row r="1" spans="1:7" ht="40.9" customHeight="1" thickBot="1" x14ac:dyDescent="0.3">
      <c r="A1" s="278" t="s">
        <v>379</v>
      </c>
      <c r="B1" s="304"/>
      <c r="C1" s="304"/>
      <c r="D1" s="304"/>
      <c r="E1" s="304"/>
      <c r="F1" s="304"/>
      <c r="G1" s="305"/>
    </row>
    <row r="2" spans="1:7" ht="15" customHeight="1" x14ac:dyDescent="0.25">
      <c r="A2" s="224" t="str">
        <f>'Formato 1'!A2</f>
        <v xml:space="preserve"> MUNICIPIO DE SALAMANCA, GUANAJUATO.</v>
      </c>
      <c r="B2" s="225"/>
      <c r="C2" s="225"/>
      <c r="D2" s="225"/>
      <c r="E2" s="225"/>
      <c r="F2" s="225"/>
      <c r="G2" s="226"/>
    </row>
    <row r="3" spans="1:7" ht="15" customHeight="1" x14ac:dyDescent="0.25">
      <c r="A3" s="227" t="s">
        <v>296</v>
      </c>
      <c r="B3" s="228"/>
      <c r="C3" s="228"/>
      <c r="D3" s="228"/>
      <c r="E3" s="228"/>
      <c r="F3" s="228"/>
      <c r="G3" s="229"/>
    </row>
    <row r="4" spans="1:7" ht="15" customHeight="1" x14ac:dyDescent="0.25">
      <c r="A4" s="227" t="s">
        <v>380</v>
      </c>
      <c r="B4" s="228"/>
      <c r="C4" s="228"/>
      <c r="D4" s="228"/>
      <c r="E4" s="228"/>
      <c r="F4" s="228"/>
      <c r="G4" s="229"/>
    </row>
    <row r="5" spans="1:7" ht="15" customHeight="1" x14ac:dyDescent="0.25">
      <c r="A5" s="227" t="str">
        <f>'Formato 3'!A4</f>
        <v>Del 1 de enero al 31 de diciembre de 2025</v>
      </c>
      <c r="B5" s="228"/>
      <c r="C5" s="228"/>
      <c r="D5" s="228"/>
      <c r="E5" s="228"/>
      <c r="F5" s="228"/>
      <c r="G5" s="229"/>
    </row>
    <row r="6" spans="1:7" ht="15.75" thickBot="1" x14ac:dyDescent="0.3">
      <c r="A6" s="230" t="s">
        <v>2</v>
      </c>
      <c r="B6" s="231"/>
      <c r="C6" s="231"/>
      <c r="D6" s="231"/>
      <c r="E6" s="231"/>
      <c r="F6" s="231"/>
      <c r="G6" s="232"/>
    </row>
    <row r="7" spans="1:7" ht="15" customHeight="1" thickBot="1" x14ac:dyDescent="0.3">
      <c r="A7" s="270" t="s">
        <v>4</v>
      </c>
      <c r="B7" s="272" t="s">
        <v>298</v>
      </c>
      <c r="C7" s="273"/>
      <c r="D7" s="273"/>
      <c r="E7" s="273"/>
      <c r="F7" s="274"/>
      <c r="G7" s="287" t="s">
        <v>299</v>
      </c>
    </row>
    <row r="8" spans="1:7" ht="30.75" thickBot="1" x14ac:dyDescent="0.3">
      <c r="A8" s="271"/>
      <c r="B8" s="275" t="s">
        <v>204</v>
      </c>
      <c r="C8" s="193" t="s">
        <v>230</v>
      </c>
      <c r="D8" s="275" t="s">
        <v>231</v>
      </c>
      <c r="E8" s="275" t="s">
        <v>189</v>
      </c>
      <c r="F8" s="275" t="s">
        <v>205</v>
      </c>
      <c r="G8" s="288"/>
    </row>
    <row r="9" spans="1:7" ht="15.75" customHeight="1" x14ac:dyDescent="0.25">
      <c r="A9" s="185" t="s">
        <v>381</v>
      </c>
      <c r="B9" s="124">
        <v>765445550.69000006</v>
      </c>
      <c r="C9" s="124">
        <v>187289928.12</v>
      </c>
      <c r="D9" s="124">
        <v>952735478.80999982</v>
      </c>
      <c r="E9" s="124">
        <v>799991422.98000002</v>
      </c>
      <c r="F9" s="124">
        <v>789976712.80999994</v>
      </c>
      <c r="G9" s="306">
        <v>152744055.82999998</v>
      </c>
    </row>
    <row r="10" spans="1:7" x14ac:dyDescent="0.25">
      <c r="A10" s="307" t="s">
        <v>586</v>
      </c>
      <c r="B10" s="121">
        <v>14054369.33</v>
      </c>
      <c r="C10" s="121">
        <v>81896</v>
      </c>
      <c r="D10" s="122">
        <v>14136265.33</v>
      </c>
      <c r="E10" s="121">
        <v>13695087</v>
      </c>
      <c r="F10" s="121">
        <v>13579787.369999999</v>
      </c>
      <c r="G10" s="308">
        <v>441178.33000000007</v>
      </c>
    </row>
    <row r="11" spans="1:7" x14ac:dyDescent="0.25">
      <c r="A11" s="307" t="s">
        <v>587</v>
      </c>
      <c r="B11" s="121">
        <v>34115695.5</v>
      </c>
      <c r="C11" s="121">
        <v>17895477.850000001</v>
      </c>
      <c r="D11" s="122">
        <v>52011173.350000001</v>
      </c>
      <c r="E11" s="121">
        <v>50917879.659999996</v>
      </c>
      <c r="F11" s="121">
        <v>50575018.640000001</v>
      </c>
      <c r="G11" s="308">
        <v>1093293.6900000051</v>
      </c>
    </row>
    <row r="12" spans="1:7" x14ac:dyDescent="0.25">
      <c r="A12" s="307" t="s">
        <v>588</v>
      </c>
      <c r="B12" s="121">
        <v>19893476.16</v>
      </c>
      <c r="C12" s="121">
        <v>-752604</v>
      </c>
      <c r="D12" s="122">
        <v>19140872.16</v>
      </c>
      <c r="E12" s="121">
        <v>17776480.710000001</v>
      </c>
      <c r="F12" s="121">
        <v>17463436.629999999</v>
      </c>
      <c r="G12" s="308">
        <v>1364391.4499999993</v>
      </c>
    </row>
    <row r="13" spans="1:7" x14ac:dyDescent="0.25">
      <c r="A13" s="307" t="s">
        <v>589</v>
      </c>
      <c r="B13" s="121">
        <v>5879389.8200000003</v>
      </c>
      <c r="C13" s="121">
        <v>-118500</v>
      </c>
      <c r="D13" s="122">
        <v>5760889.8200000003</v>
      </c>
      <c r="E13" s="121">
        <v>4447940.37</v>
      </c>
      <c r="F13" s="121">
        <v>4314500.3099999996</v>
      </c>
      <c r="G13" s="308">
        <v>1312949.4500000002</v>
      </c>
    </row>
    <row r="14" spans="1:7" s="119" customFormat="1" x14ac:dyDescent="0.25">
      <c r="A14" s="307" t="s">
        <v>590</v>
      </c>
      <c r="B14" s="121">
        <v>8333077.5999999996</v>
      </c>
      <c r="C14" s="121">
        <v>3601500</v>
      </c>
      <c r="D14" s="122">
        <v>11934577.6</v>
      </c>
      <c r="E14" s="121">
        <v>7883024.2699999996</v>
      </c>
      <c r="F14" s="121">
        <v>7674434.1799999997</v>
      </c>
      <c r="G14" s="308">
        <v>4051553.33</v>
      </c>
    </row>
    <row r="15" spans="1:7" s="119" customFormat="1" x14ac:dyDescent="0.25">
      <c r="A15" s="307" t="s">
        <v>591</v>
      </c>
      <c r="B15" s="121">
        <v>966648.37</v>
      </c>
      <c r="C15" s="121">
        <v>22000</v>
      </c>
      <c r="D15" s="122">
        <v>988648.37</v>
      </c>
      <c r="E15" s="121">
        <v>927385.88</v>
      </c>
      <c r="F15" s="121">
        <v>898851.28</v>
      </c>
      <c r="G15" s="308">
        <v>61262.489999999991</v>
      </c>
    </row>
    <row r="16" spans="1:7" s="119" customFormat="1" x14ac:dyDescent="0.25">
      <c r="A16" s="307" t="s">
        <v>592</v>
      </c>
      <c r="B16" s="121">
        <v>91885777.549999997</v>
      </c>
      <c r="C16" s="121">
        <v>-11454158.550000001</v>
      </c>
      <c r="D16" s="122">
        <v>80431619</v>
      </c>
      <c r="E16" s="121">
        <v>74128465.180000007</v>
      </c>
      <c r="F16" s="121">
        <v>73147872.950000003</v>
      </c>
      <c r="G16" s="308">
        <v>6303153.8199999928</v>
      </c>
    </row>
    <row r="17" spans="1:7" s="119" customFormat="1" x14ac:dyDescent="0.25">
      <c r="A17" s="307" t="s">
        <v>593</v>
      </c>
      <c r="B17" s="121">
        <v>7747800.04</v>
      </c>
      <c r="C17" s="121">
        <v>-456000</v>
      </c>
      <c r="D17" s="122">
        <v>7291800.04</v>
      </c>
      <c r="E17" s="121">
        <v>6682758.75</v>
      </c>
      <c r="F17" s="121">
        <v>6495525.3799999999</v>
      </c>
      <c r="G17" s="308">
        <v>609041.29</v>
      </c>
    </row>
    <row r="18" spans="1:7" s="119" customFormat="1" x14ac:dyDescent="0.25">
      <c r="A18" s="307" t="s">
        <v>594</v>
      </c>
      <c r="B18" s="121">
        <v>23149760.940000001</v>
      </c>
      <c r="C18" s="121">
        <v>8907637.3100000005</v>
      </c>
      <c r="D18" s="122">
        <v>32057398.25</v>
      </c>
      <c r="E18" s="121">
        <v>17641295.300000001</v>
      </c>
      <c r="F18" s="121">
        <v>17187184.620000001</v>
      </c>
      <c r="G18" s="308">
        <v>14416102.949999999</v>
      </c>
    </row>
    <row r="19" spans="1:7" s="119" customFormat="1" x14ac:dyDescent="0.25">
      <c r="A19" s="307" t="s">
        <v>595</v>
      </c>
      <c r="B19" s="121">
        <v>15355248.939999999</v>
      </c>
      <c r="C19" s="121">
        <v>-2634037.5</v>
      </c>
      <c r="D19" s="122">
        <v>12721211.439999999</v>
      </c>
      <c r="E19" s="121">
        <v>11784485.34</v>
      </c>
      <c r="F19" s="121">
        <v>11534063.99</v>
      </c>
      <c r="G19" s="308">
        <v>936726.09999999963</v>
      </c>
    </row>
    <row r="20" spans="1:7" s="119" customFormat="1" x14ac:dyDescent="0.25">
      <c r="A20" s="307" t="s">
        <v>596</v>
      </c>
      <c r="B20" s="121">
        <v>58497871.93</v>
      </c>
      <c r="C20" s="121">
        <v>10698824</v>
      </c>
      <c r="D20" s="122">
        <v>69196695.930000007</v>
      </c>
      <c r="E20" s="121">
        <v>61841666.390000001</v>
      </c>
      <c r="F20" s="121">
        <v>61246973.119999997</v>
      </c>
      <c r="G20" s="308">
        <v>7355029.5400000066</v>
      </c>
    </row>
    <row r="21" spans="1:7" s="119" customFormat="1" x14ac:dyDescent="0.25">
      <c r="A21" s="307" t="s">
        <v>597</v>
      </c>
      <c r="B21" s="121">
        <v>12414222.800000001</v>
      </c>
      <c r="C21" s="121">
        <v>1608000</v>
      </c>
      <c r="D21" s="122">
        <v>14022222.800000001</v>
      </c>
      <c r="E21" s="121">
        <v>12426469.710000001</v>
      </c>
      <c r="F21" s="121">
        <v>12313645.67</v>
      </c>
      <c r="G21" s="308">
        <v>1595753.0899999999</v>
      </c>
    </row>
    <row r="22" spans="1:7" s="119" customFormat="1" x14ac:dyDescent="0.25">
      <c r="A22" s="307" t="s">
        <v>598</v>
      </c>
      <c r="B22" s="121">
        <v>129406567.7</v>
      </c>
      <c r="C22" s="121">
        <v>14916747.24</v>
      </c>
      <c r="D22" s="122">
        <v>144323314.94</v>
      </c>
      <c r="E22" s="121">
        <v>120276806.65000001</v>
      </c>
      <c r="F22" s="121">
        <v>119858934.70999999</v>
      </c>
      <c r="G22" s="308">
        <v>24046508.289999992</v>
      </c>
    </row>
    <row r="23" spans="1:7" s="119" customFormat="1" x14ac:dyDescent="0.25">
      <c r="A23" s="307" t="s">
        <v>599</v>
      </c>
      <c r="B23" s="121">
        <v>55295642.909999996</v>
      </c>
      <c r="C23" s="121">
        <v>91987755.159999996</v>
      </c>
      <c r="D23" s="122">
        <v>147283398.06999999</v>
      </c>
      <c r="E23" s="121">
        <v>89340144.049999997</v>
      </c>
      <c r="F23" s="121">
        <v>88819102.769999996</v>
      </c>
      <c r="G23" s="308">
        <v>57943254.019999996</v>
      </c>
    </row>
    <row r="24" spans="1:7" s="119" customFormat="1" x14ac:dyDescent="0.25">
      <c r="A24" s="307" t="s">
        <v>600</v>
      </c>
      <c r="B24" s="121">
        <v>10871741.689999999</v>
      </c>
      <c r="C24" s="121">
        <v>10940192.74</v>
      </c>
      <c r="D24" s="122">
        <v>21811934.43</v>
      </c>
      <c r="E24" s="121">
        <v>20573340.23</v>
      </c>
      <c r="F24" s="121">
        <v>20271040.760000002</v>
      </c>
      <c r="G24" s="308">
        <v>1238594.1999999993</v>
      </c>
    </row>
    <row r="25" spans="1:7" s="119" customFormat="1" x14ac:dyDescent="0.25">
      <c r="A25" s="307" t="s">
        <v>601</v>
      </c>
      <c r="B25" s="121">
        <v>62241098.759999998</v>
      </c>
      <c r="C25" s="121">
        <v>20146498.079999998</v>
      </c>
      <c r="D25" s="122">
        <v>82387596.840000004</v>
      </c>
      <c r="E25" s="121">
        <v>79189247.969999999</v>
      </c>
      <c r="F25" s="121">
        <v>76218254.200000003</v>
      </c>
      <c r="G25" s="308">
        <v>3198348.8700000048</v>
      </c>
    </row>
    <row r="26" spans="1:7" s="119" customFormat="1" x14ac:dyDescent="0.25">
      <c r="A26" s="307" t="s">
        <v>602</v>
      </c>
      <c r="B26" s="121">
        <v>11526152.32</v>
      </c>
      <c r="C26" s="121">
        <v>2941880</v>
      </c>
      <c r="D26" s="122">
        <v>14468032.32</v>
      </c>
      <c r="E26" s="121">
        <v>13226073.949999999</v>
      </c>
      <c r="F26" s="121">
        <v>13067082.529999999</v>
      </c>
      <c r="G26" s="308">
        <v>1241958.370000001</v>
      </c>
    </row>
    <row r="27" spans="1:7" s="119" customFormat="1" x14ac:dyDescent="0.25">
      <c r="A27" s="307" t="s">
        <v>603</v>
      </c>
      <c r="B27" s="121">
        <v>29118097.59</v>
      </c>
      <c r="C27" s="121">
        <v>11335095.050000001</v>
      </c>
      <c r="D27" s="122">
        <v>40453192.640000001</v>
      </c>
      <c r="E27" s="121">
        <v>30128741.02</v>
      </c>
      <c r="F27" s="121">
        <v>29938572.690000001</v>
      </c>
      <c r="G27" s="308">
        <v>10324451.620000001</v>
      </c>
    </row>
    <row r="28" spans="1:7" s="119" customFormat="1" x14ac:dyDescent="0.25">
      <c r="A28" s="307" t="s">
        <v>604</v>
      </c>
      <c r="B28" s="121">
        <v>15352314.199999999</v>
      </c>
      <c r="C28" s="121">
        <v>147674.79999999999</v>
      </c>
      <c r="D28" s="122">
        <v>15499989</v>
      </c>
      <c r="E28" s="121">
        <v>12367064.16</v>
      </c>
      <c r="F28" s="121">
        <v>12184793.359999999</v>
      </c>
      <c r="G28" s="308">
        <v>3132924.84</v>
      </c>
    </row>
    <row r="29" spans="1:7" s="119" customFormat="1" x14ac:dyDescent="0.25">
      <c r="A29" s="307" t="s">
        <v>605</v>
      </c>
      <c r="B29" s="121">
        <v>41762898.850000001</v>
      </c>
      <c r="C29" s="121">
        <v>2956055.01</v>
      </c>
      <c r="D29" s="122">
        <v>44718953.859999999</v>
      </c>
      <c r="E29" s="121">
        <v>36563620.530000001</v>
      </c>
      <c r="F29" s="121">
        <v>35574506.549999997</v>
      </c>
      <c r="G29" s="308">
        <v>8155333.3299999982</v>
      </c>
    </row>
    <row r="30" spans="1:7" s="119" customFormat="1" x14ac:dyDescent="0.25">
      <c r="A30" s="307" t="s">
        <v>606</v>
      </c>
      <c r="B30" s="121">
        <v>20449879.52</v>
      </c>
      <c r="C30" s="121">
        <v>-842555</v>
      </c>
      <c r="D30" s="122">
        <v>19607324.52</v>
      </c>
      <c r="E30" s="121">
        <v>16938051.079999998</v>
      </c>
      <c r="F30" s="121">
        <v>16452716</v>
      </c>
      <c r="G30" s="308">
        <v>2669273.4400000013</v>
      </c>
    </row>
    <row r="31" spans="1:7" s="119" customFormat="1" x14ac:dyDescent="0.25">
      <c r="A31" s="307" t="s">
        <v>607</v>
      </c>
      <c r="B31" s="121">
        <v>2640874.4300000002</v>
      </c>
      <c r="C31" s="121">
        <v>10000</v>
      </c>
      <c r="D31" s="122">
        <v>2650874.4300000002</v>
      </c>
      <c r="E31" s="121">
        <v>2367901.11</v>
      </c>
      <c r="F31" s="121">
        <v>2292921.4300000002</v>
      </c>
      <c r="G31" s="308">
        <v>282973.3200000003</v>
      </c>
    </row>
    <row r="32" spans="1:7" s="119" customFormat="1" x14ac:dyDescent="0.25">
      <c r="A32" s="307" t="s">
        <v>608</v>
      </c>
      <c r="B32" s="121">
        <v>75609671.730000004</v>
      </c>
      <c r="C32" s="121">
        <v>4075604.93</v>
      </c>
      <c r="D32" s="122">
        <v>79685276.660000011</v>
      </c>
      <c r="E32" s="121">
        <v>79685276.659999996</v>
      </c>
      <c r="F32" s="121">
        <v>79685276.659999996</v>
      </c>
      <c r="G32" s="308">
        <v>0</v>
      </c>
    </row>
    <row r="33" spans="1:7" x14ac:dyDescent="0.25">
      <c r="A33" s="307" t="s">
        <v>609</v>
      </c>
      <c r="B33" s="121">
        <v>6535072.0099999998</v>
      </c>
      <c r="C33" s="121">
        <v>0</v>
      </c>
      <c r="D33" s="122">
        <v>6535072.0099999998</v>
      </c>
      <c r="E33" s="121">
        <v>5565072.0099999998</v>
      </c>
      <c r="F33" s="121">
        <v>5565072.0099999998</v>
      </c>
      <c r="G33" s="308">
        <v>970000</v>
      </c>
    </row>
    <row r="34" spans="1:7" x14ac:dyDescent="0.25">
      <c r="A34" s="307" t="s">
        <v>610</v>
      </c>
      <c r="B34" s="121">
        <v>7498400</v>
      </c>
      <c r="C34" s="121">
        <v>0</v>
      </c>
      <c r="D34" s="122">
        <v>7498400</v>
      </c>
      <c r="E34" s="121">
        <v>7498400</v>
      </c>
      <c r="F34" s="121">
        <v>7498400</v>
      </c>
      <c r="G34" s="308">
        <v>0</v>
      </c>
    </row>
    <row r="35" spans="1:7" x14ac:dyDescent="0.25">
      <c r="A35" s="307" t="s">
        <v>611</v>
      </c>
      <c r="B35" s="121">
        <v>4843800</v>
      </c>
      <c r="C35" s="121">
        <v>0</v>
      </c>
      <c r="D35" s="122">
        <v>4843800</v>
      </c>
      <c r="E35" s="121">
        <v>4843800</v>
      </c>
      <c r="F35" s="121">
        <v>4843800</v>
      </c>
      <c r="G35" s="308">
        <v>0</v>
      </c>
    </row>
    <row r="36" spans="1:7" x14ac:dyDescent="0.25">
      <c r="A36" s="307" t="s">
        <v>612</v>
      </c>
      <c r="B36" s="121">
        <v>0</v>
      </c>
      <c r="C36" s="121">
        <v>1274945</v>
      </c>
      <c r="D36" s="122">
        <v>1274945</v>
      </c>
      <c r="E36" s="121">
        <v>1274945</v>
      </c>
      <c r="F36" s="121">
        <v>1274945</v>
      </c>
      <c r="G36" s="308">
        <v>0</v>
      </c>
    </row>
    <row r="37" spans="1:7" x14ac:dyDescent="0.25">
      <c r="A37" s="309" t="s">
        <v>150</v>
      </c>
      <c r="B37" s="123"/>
      <c r="C37" s="123"/>
      <c r="D37" s="123"/>
      <c r="E37" s="123"/>
      <c r="F37" s="123"/>
      <c r="G37" s="310"/>
    </row>
    <row r="38" spans="1:7" x14ac:dyDescent="0.25">
      <c r="A38" s="185" t="s">
        <v>382</v>
      </c>
      <c r="B38" s="124">
        <v>344723280.72000003</v>
      </c>
      <c r="C38" s="124">
        <v>75510952.00999999</v>
      </c>
      <c r="D38" s="124">
        <v>420234232.72999996</v>
      </c>
      <c r="E38" s="124">
        <v>307796053.63999999</v>
      </c>
      <c r="F38" s="124">
        <v>299321207.19999993</v>
      </c>
      <c r="G38" s="306">
        <v>112438179.09000002</v>
      </c>
    </row>
    <row r="39" spans="1:7" x14ac:dyDescent="0.25">
      <c r="A39" s="307" t="s">
        <v>586</v>
      </c>
      <c r="B39" s="121">
        <v>2222158.39</v>
      </c>
      <c r="C39" s="121">
        <v>1847820.29</v>
      </c>
      <c r="D39" s="122">
        <v>4069978.68</v>
      </c>
      <c r="E39" s="121">
        <v>4069505.68</v>
      </c>
      <c r="F39" s="121">
        <v>4069505.68</v>
      </c>
      <c r="G39" s="308">
        <v>473</v>
      </c>
    </row>
    <row r="40" spans="1:7" s="120" customFormat="1" x14ac:dyDescent="0.25">
      <c r="A40" s="307" t="s">
        <v>587</v>
      </c>
      <c r="B40" s="121">
        <v>107120</v>
      </c>
      <c r="C40" s="121">
        <v>-16810.439999999999</v>
      </c>
      <c r="D40" s="122">
        <v>90309.56</v>
      </c>
      <c r="E40" s="121">
        <v>90309.56</v>
      </c>
      <c r="F40" s="121">
        <v>90309.56</v>
      </c>
      <c r="G40" s="308">
        <v>0</v>
      </c>
    </row>
    <row r="41" spans="1:7" s="120" customFormat="1" x14ac:dyDescent="0.25">
      <c r="A41" s="307" t="s">
        <v>589</v>
      </c>
      <c r="B41" s="121">
        <v>41600</v>
      </c>
      <c r="C41" s="121">
        <v>-20563.400000000001</v>
      </c>
      <c r="D41" s="122">
        <v>21036.6</v>
      </c>
      <c r="E41" s="121">
        <v>21036.6</v>
      </c>
      <c r="F41" s="121">
        <v>21036.6</v>
      </c>
      <c r="G41" s="308">
        <v>0</v>
      </c>
    </row>
    <row r="42" spans="1:7" s="120" customFormat="1" x14ac:dyDescent="0.25">
      <c r="A42" s="307" t="s">
        <v>590</v>
      </c>
      <c r="B42" s="121">
        <v>115000</v>
      </c>
      <c r="C42" s="121">
        <v>-115000</v>
      </c>
      <c r="D42" s="122">
        <v>0</v>
      </c>
      <c r="E42" s="121">
        <v>0</v>
      </c>
      <c r="F42" s="121">
        <v>0</v>
      </c>
      <c r="G42" s="308">
        <v>0</v>
      </c>
    </row>
    <row r="43" spans="1:7" s="120" customFormat="1" x14ac:dyDescent="0.25">
      <c r="A43" s="307" t="s">
        <v>591</v>
      </c>
      <c r="B43" s="121">
        <v>73000</v>
      </c>
      <c r="C43" s="121">
        <v>-31321.200000000001</v>
      </c>
      <c r="D43" s="122">
        <v>41678.800000000003</v>
      </c>
      <c r="E43" s="121">
        <v>41678.800000000003</v>
      </c>
      <c r="F43" s="121">
        <v>41678.800000000003</v>
      </c>
      <c r="G43" s="308">
        <v>0</v>
      </c>
    </row>
    <row r="44" spans="1:7" s="120" customFormat="1" x14ac:dyDescent="0.25">
      <c r="A44" s="307" t="s">
        <v>592</v>
      </c>
      <c r="B44" s="121">
        <v>16200000</v>
      </c>
      <c r="C44" s="121">
        <v>-1770081.62</v>
      </c>
      <c r="D44" s="122">
        <v>14429918.379999999</v>
      </c>
      <c r="E44" s="121">
        <v>14414606.380000001</v>
      </c>
      <c r="F44" s="121">
        <v>14414606.380000001</v>
      </c>
      <c r="G44" s="308">
        <v>15311.999999998137</v>
      </c>
    </row>
    <row r="45" spans="1:7" s="120" customFormat="1" x14ac:dyDescent="0.25">
      <c r="A45" s="307" t="s">
        <v>594</v>
      </c>
      <c r="B45" s="121">
        <v>131667433.12</v>
      </c>
      <c r="C45" s="121">
        <v>33320520.68</v>
      </c>
      <c r="D45" s="122">
        <v>164987953.80000001</v>
      </c>
      <c r="E45" s="121">
        <v>141379850.21000001</v>
      </c>
      <c r="F45" s="121">
        <v>138184570.49000001</v>
      </c>
      <c r="G45" s="308">
        <v>23608103.590000004</v>
      </c>
    </row>
    <row r="46" spans="1:7" s="120" customFormat="1" x14ac:dyDescent="0.25">
      <c r="A46" s="307" t="s">
        <v>595</v>
      </c>
      <c r="B46" s="121">
        <v>23566.400000000001</v>
      </c>
      <c r="C46" s="121">
        <v>1826912.32</v>
      </c>
      <c r="D46" s="122">
        <v>1850478.72</v>
      </c>
      <c r="E46" s="121">
        <v>1798275.94</v>
      </c>
      <c r="F46" s="121">
        <v>1383402.92</v>
      </c>
      <c r="G46" s="308">
        <v>52202.780000000028</v>
      </c>
    </row>
    <row r="47" spans="1:7" s="120" customFormat="1" x14ac:dyDescent="0.25">
      <c r="A47" s="307" t="s">
        <v>596</v>
      </c>
      <c r="B47" s="121">
        <v>2053560</v>
      </c>
      <c r="C47" s="121">
        <v>-949592.93</v>
      </c>
      <c r="D47" s="122">
        <v>1103967.0699999998</v>
      </c>
      <c r="E47" s="121">
        <v>907655.81</v>
      </c>
      <c r="F47" s="121">
        <v>907655.81</v>
      </c>
      <c r="G47" s="308">
        <v>196311.25999999978</v>
      </c>
    </row>
    <row r="48" spans="1:7" s="120" customFormat="1" x14ac:dyDescent="0.25">
      <c r="A48" s="307" t="s">
        <v>597</v>
      </c>
      <c r="B48" s="121">
        <v>98293.42</v>
      </c>
      <c r="C48" s="121">
        <v>-72471.820000000007</v>
      </c>
      <c r="D48" s="122">
        <v>25821.599999999991</v>
      </c>
      <c r="E48" s="121">
        <v>25821.599999999999</v>
      </c>
      <c r="F48" s="121">
        <v>25821.599999999999</v>
      </c>
      <c r="G48" s="308">
        <v>0</v>
      </c>
    </row>
    <row r="49" spans="1:7" s="120" customFormat="1" x14ac:dyDescent="0.25">
      <c r="A49" s="307" t="s">
        <v>598</v>
      </c>
      <c r="B49" s="121">
        <v>10705889.300000001</v>
      </c>
      <c r="C49" s="121">
        <v>34740631.789999999</v>
      </c>
      <c r="D49" s="122">
        <v>45446521.090000004</v>
      </c>
      <c r="E49" s="121">
        <v>44900974.049999997</v>
      </c>
      <c r="F49" s="121">
        <v>41316874.049999997</v>
      </c>
      <c r="G49" s="308">
        <v>545547.04000000656</v>
      </c>
    </row>
    <row r="50" spans="1:7" x14ac:dyDescent="0.25">
      <c r="A50" s="307" t="s">
        <v>599</v>
      </c>
      <c r="B50" s="121">
        <v>135102292.72</v>
      </c>
      <c r="C50" s="121">
        <v>19997432.969999999</v>
      </c>
      <c r="D50" s="122">
        <v>155099725.69</v>
      </c>
      <c r="E50" s="121">
        <v>68305361.590000004</v>
      </c>
      <c r="F50" s="121">
        <v>68305361.590000004</v>
      </c>
      <c r="G50" s="308">
        <v>86794364.099999994</v>
      </c>
    </row>
    <row r="51" spans="1:7" x14ac:dyDescent="0.25">
      <c r="A51" s="307" t="s">
        <v>600</v>
      </c>
      <c r="B51" s="121">
        <v>1285.44</v>
      </c>
      <c r="C51" s="121">
        <v>857114.56</v>
      </c>
      <c r="D51" s="122">
        <v>858400</v>
      </c>
      <c r="E51" s="121">
        <v>0</v>
      </c>
      <c r="F51" s="121">
        <v>0</v>
      </c>
      <c r="G51" s="308">
        <v>858400</v>
      </c>
    </row>
    <row r="52" spans="1:7" x14ac:dyDescent="0.25">
      <c r="A52" s="307" t="s">
        <v>601</v>
      </c>
      <c r="B52" s="121">
        <v>27411861.27</v>
      </c>
      <c r="C52" s="121">
        <v>-8651123.3399999999</v>
      </c>
      <c r="D52" s="122">
        <v>18760737.93</v>
      </c>
      <c r="E52" s="121">
        <v>18714622.23</v>
      </c>
      <c r="F52" s="121">
        <v>17434028.530000001</v>
      </c>
      <c r="G52" s="308">
        <v>46115.699999999255</v>
      </c>
    </row>
    <row r="53" spans="1:7" x14ac:dyDescent="0.25">
      <c r="A53" s="307" t="s">
        <v>602</v>
      </c>
      <c r="B53" s="121">
        <v>2861821.31</v>
      </c>
      <c r="C53" s="121">
        <v>-84446.41</v>
      </c>
      <c r="D53" s="122">
        <v>2777374.9</v>
      </c>
      <c r="E53" s="121">
        <v>2777374.87</v>
      </c>
      <c r="F53" s="121">
        <v>2777374.87</v>
      </c>
      <c r="G53" s="308">
        <v>2.9999999795109034E-2</v>
      </c>
    </row>
    <row r="54" spans="1:7" x14ac:dyDescent="0.25">
      <c r="A54" s="307" t="s">
        <v>604</v>
      </c>
      <c r="B54" s="121">
        <v>406000</v>
      </c>
      <c r="C54" s="121">
        <v>-119389.6</v>
      </c>
      <c r="D54" s="122">
        <v>286610.40000000002</v>
      </c>
      <c r="E54" s="121">
        <v>286610.40000000002</v>
      </c>
      <c r="F54" s="121">
        <v>286610.40000000002</v>
      </c>
      <c r="G54" s="308">
        <v>0</v>
      </c>
    </row>
    <row r="55" spans="1:7" x14ac:dyDescent="0.25">
      <c r="A55" s="307" t="s">
        <v>605</v>
      </c>
      <c r="B55" s="121">
        <v>4077973.35</v>
      </c>
      <c r="C55" s="121">
        <v>5173782.8</v>
      </c>
      <c r="D55" s="122">
        <v>9251756.1500000004</v>
      </c>
      <c r="E55" s="121">
        <v>9001756.1400000006</v>
      </c>
      <c r="F55" s="121">
        <v>9001756.1400000006</v>
      </c>
      <c r="G55" s="308">
        <v>250000.00999999978</v>
      </c>
    </row>
    <row r="56" spans="1:7" x14ac:dyDescent="0.25">
      <c r="A56" s="307" t="s">
        <v>606</v>
      </c>
      <c r="B56" s="121">
        <v>11554426</v>
      </c>
      <c r="C56" s="121">
        <v>-10422462.640000001</v>
      </c>
      <c r="D56" s="122">
        <v>1131963.3599999994</v>
      </c>
      <c r="E56" s="121">
        <v>1060613.78</v>
      </c>
      <c r="F56" s="121">
        <v>1060613.78</v>
      </c>
      <c r="G56" s="308">
        <v>71349.579999999376</v>
      </c>
    </row>
    <row r="57" spans="1:7" x14ac:dyDescent="0.25">
      <c r="A57" s="309" t="s">
        <v>150</v>
      </c>
      <c r="B57" s="125"/>
      <c r="C57" s="125"/>
      <c r="D57" s="122">
        <v>0</v>
      </c>
      <c r="E57" s="122"/>
      <c r="F57" s="122"/>
      <c r="G57" s="308">
        <v>0</v>
      </c>
    </row>
    <row r="58" spans="1:7" x14ac:dyDescent="0.25">
      <c r="A58" s="185" t="s">
        <v>378</v>
      </c>
      <c r="B58" s="124">
        <v>1110168831.4100001</v>
      </c>
      <c r="C58" s="124">
        <v>262800880.13</v>
      </c>
      <c r="D58" s="124">
        <v>1372969711.54</v>
      </c>
      <c r="E58" s="124">
        <v>1107787476.6199999</v>
      </c>
      <c r="F58" s="124">
        <v>1089297920.0099998</v>
      </c>
      <c r="G58" s="306">
        <v>265182234.92000008</v>
      </c>
    </row>
    <row r="59" spans="1:7" ht="15.75" thickBot="1" x14ac:dyDescent="0.3">
      <c r="A59" s="223"/>
      <c r="B59" s="190"/>
      <c r="C59" s="190"/>
      <c r="D59" s="190"/>
      <c r="E59" s="190"/>
      <c r="F59" s="190"/>
      <c r="G59" s="31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7:G38 B9:G9 B57:G58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75" orientation="landscape" r:id="rId1"/>
  <ignoredErrors>
    <ignoredError sqref="B37:G3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L11" sqref="L11"/>
    </sheetView>
  </sheetViews>
  <sheetFormatPr baseColWidth="10" defaultColWidth="11" defaultRowHeight="15" x14ac:dyDescent="0.25"/>
  <cols>
    <col min="1" max="1" width="72" customWidth="1"/>
    <col min="2" max="2" width="19.42578125" customWidth="1"/>
    <col min="3" max="3" width="19" customWidth="1"/>
    <col min="4" max="4" width="20.7109375" customWidth="1"/>
    <col min="5" max="5" width="19" customWidth="1"/>
    <col min="6" max="6" width="19.7109375" customWidth="1"/>
    <col min="7" max="7" width="18.85546875" customWidth="1"/>
  </cols>
  <sheetData>
    <row r="1" spans="1:7" ht="40.9" customHeight="1" thickBot="1" x14ac:dyDescent="0.3">
      <c r="A1" s="146" t="s">
        <v>383</v>
      </c>
      <c r="B1" s="147"/>
      <c r="C1" s="147"/>
      <c r="D1" s="147"/>
      <c r="E1" s="147"/>
      <c r="F1" s="147"/>
      <c r="G1" s="147"/>
    </row>
    <row r="2" spans="1:7" x14ac:dyDescent="0.25">
      <c r="A2" s="224" t="str">
        <f>'Formato 1'!A2</f>
        <v xml:space="preserve"> MUNICIPIO DE SALAMANCA, GUANAJUATO.</v>
      </c>
      <c r="B2" s="225"/>
      <c r="C2" s="225"/>
      <c r="D2" s="225"/>
      <c r="E2" s="225"/>
      <c r="F2" s="225"/>
      <c r="G2" s="226"/>
    </row>
    <row r="3" spans="1:7" x14ac:dyDescent="0.25">
      <c r="A3" s="227" t="s">
        <v>384</v>
      </c>
      <c r="B3" s="228"/>
      <c r="C3" s="228"/>
      <c r="D3" s="228"/>
      <c r="E3" s="228"/>
      <c r="F3" s="228"/>
      <c r="G3" s="229"/>
    </row>
    <row r="4" spans="1:7" x14ac:dyDescent="0.25">
      <c r="A4" s="227" t="s">
        <v>385</v>
      </c>
      <c r="B4" s="228"/>
      <c r="C4" s="228"/>
      <c r="D4" s="228"/>
      <c r="E4" s="228"/>
      <c r="F4" s="228"/>
      <c r="G4" s="229"/>
    </row>
    <row r="5" spans="1:7" x14ac:dyDescent="0.25">
      <c r="A5" s="227" t="str">
        <f>'Formato 3'!A4</f>
        <v>Del 1 de enero al 31 de diciembre de 2025</v>
      </c>
      <c r="B5" s="228"/>
      <c r="C5" s="228"/>
      <c r="D5" s="228"/>
      <c r="E5" s="228"/>
      <c r="F5" s="228"/>
      <c r="G5" s="229"/>
    </row>
    <row r="6" spans="1:7" ht="15.75" thickBot="1" x14ac:dyDescent="0.3">
      <c r="A6" s="230" t="s">
        <v>2</v>
      </c>
      <c r="B6" s="231"/>
      <c r="C6" s="231"/>
      <c r="D6" s="231"/>
      <c r="E6" s="231"/>
      <c r="F6" s="231"/>
      <c r="G6" s="232"/>
    </row>
    <row r="7" spans="1:7" ht="15.75" customHeight="1" thickBot="1" x14ac:dyDescent="0.3">
      <c r="A7" s="270" t="s">
        <v>4</v>
      </c>
      <c r="B7" s="312" t="s">
        <v>298</v>
      </c>
      <c r="C7" s="313"/>
      <c r="D7" s="313"/>
      <c r="E7" s="313"/>
      <c r="F7" s="314"/>
      <c r="G7" s="287" t="s">
        <v>299</v>
      </c>
    </row>
    <row r="8" spans="1:7" ht="30.75" thickBot="1" x14ac:dyDescent="0.3">
      <c r="A8" s="271"/>
      <c r="B8" s="275" t="s">
        <v>204</v>
      </c>
      <c r="C8" s="193" t="s">
        <v>386</v>
      </c>
      <c r="D8" s="275" t="s">
        <v>301</v>
      </c>
      <c r="E8" s="275" t="s">
        <v>189</v>
      </c>
      <c r="F8" s="275" t="s">
        <v>205</v>
      </c>
      <c r="G8" s="288"/>
    </row>
    <row r="9" spans="1:7" ht="16.5" customHeight="1" x14ac:dyDescent="0.25">
      <c r="A9" s="185" t="s">
        <v>387</v>
      </c>
      <c r="B9" s="128">
        <v>765445550.69000006</v>
      </c>
      <c r="C9" s="128">
        <v>187289928.12</v>
      </c>
      <c r="D9" s="128">
        <v>952735478.80999994</v>
      </c>
      <c r="E9" s="128">
        <v>799991422.9799999</v>
      </c>
      <c r="F9" s="128">
        <v>789976712.80999994</v>
      </c>
      <c r="G9" s="315">
        <v>152744055.82999998</v>
      </c>
    </row>
    <row r="10" spans="1:7" ht="15" customHeight="1" x14ac:dyDescent="0.25">
      <c r="A10" s="234" t="s">
        <v>388</v>
      </c>
      <c r="B10" s="126">
        <v>359344802.75999999</v>
      </c>
      <c r="C10" s="126">
        <v>51085114.239999995</v>
      </c>
      <c r="D10" s="126">
        <v>410429917</v>
      </c>
      <c r="E10" s="126">
        <v>362099542.19999999</v>
      </c>
      <c r="F10" s="126">
        <v>354330843.65999997</v>
      </c>
      <c r="G10" s="316">
        <v>48330374.799999997</v>
      </c>
    </row>
    <row r="11" spans="1:7" x14ac:dyDescent="0.25">
      <c r="A11" s="264" t="s">
        <v>389</v>
      </c>
      <c r="B11" s="127">
        <v>14054369.33</v>
      </c>
      <c r="C11" s="127">
        <v>81896</v>
      </c>
      <c r="D11" s="126">
        <v>14136265.33</v>
      </c>
      <c r="E11" s="127">
        <v>13695087</v>
      </c>
      <c r="F11" s="127">
        <v>13579787.369999999</v>
      </c>
      <c r="G11" s="316">
        <v>441178.33000000007</v>
      </c>
    </row>
    <row r="12" spans="1:7" x14ac:dyDescent="0.25">
      <c r="A12" s="264" t="s">
        <v>390</v>
      </c>
      <c r="B12" s="127">
        <v>966648.37</v>
      </c>
      <c r="C12" s="127">
        <v>22000</v>
      </c>
      <c r="D12" s="126">
        <v>988648.37</v>
      </c>
      <c r="E12" s="127">
        <v>927385.88</v>
      </c>
      <c r="F12" s="127">
        <v>898851.28</v>
      </c>
      <c r="G12" s="316">
        <v>61262.489999999991</v>
      </c>
    </row>
    <row r="13" spans="1:7" x14ac:dyDescent="0.25">
      <c r="A13" s="264" t="s">
        <v>391</v>
      </c>
      <c r="B13" s="127">
        <v>82206851.219999999</v>
      </c>
      <c r="C13" s="127">
        <v>15844318.85</v>
      </c>
      <c r="D13" s="126">
        <v>98051170.069999993</v>
      </c>
      <c r="E13" s="127">
        <v>92315170.200000003</v>
      </c>
      <c r="F13" s="127">
        <v>90986696.650000006</v>
      </c>
      <c r="G13" s="316">
        <v>5735999.8699999899</v>
      </c>
    </row>
    <row r="14" spans="1:7" x14ac:dyDescent="0.25">
      <c r="A14" s="264" t="s">
        <v>392</v>
      </c>
      <c r="B14" s="126">
        <v>0</v>
      </c>
      <c r="C14" s="126">
        <v>0</v>
      </c>
      <c r="D14" s="126">
        <v>0</v>
      </c>
      <c r="E14" s="126">
        <v>0</v>
      </c>
      <c r="F14" s="126">
        <v>0</v>
      </c>
      <c r="G14" s="316">
        <v>0</v>
      </c>
    </row>
    <row r="15" spans="1:7" x14ac:dyDescent="0.25">
      <c r="A15" s="264" t="s">
        <v>393</v>
      </c>
      <c r="B15" s="127">
        <v>94526651.980000004</v>
      </c>
      <c r="C15" s="127">
        <v>-11444158.550000001</v>
      </c>
      <c r="D15" s="126">
        <v>83082493.430000007</v>
      </c>
      <c r="E15" s="127">
        <v>76496366.290000007</v>
      </c>
      <c r="F15" s="127">
        <v>75440794.379999995</v>
      </c>
      <c r="G15" s="316">
        <v>6586127.1400000006</v>
      </c>
    </row>
    <row r="16" spans="1:7" x14ac:dyDescent="0.25">
      <c r="A16" s="264" t="s">
        <v>394</v>
      </c>
      <c r="B16" s="126">
        <v>0</v>
      </c>
      <c r="C16" s="126">
        <v>0</v>
      </c>
      <c r="D16" s="126">
        <v>0</v>
      </c>
      <c r="E16" s="126">
        <v>0</v>
      </c>
      <c r="F16" s="126">
        <v>0</v>
      </c>
      <c r="G16" s="316">
        <v>0</v>
      </c>
    </row>
    <row r="17" spans="1:7" x14ac:dyDescent="0.25">
      <c r="A17" s="264" t="s">
        <v>395</v>
      </c>
      <c r="B17" s="127">
        <v>73245737.390000001</v>
      </c>
      <c r="C17" s="127">
        <v>15465192.32</v>
      </c>
      <c r="D17" s="126">
        <v>88710929.710000008</v>
      </c>
      <c r="E17" s="127">
        <v>62087940.100000001</v>
      </c>
      <c r="F17" s="127">
        <v>60436125.350000001</v>
      </c>
      <c r="G17" s="316">
        <v>26622989.610000007</v>
      </c>
    </row>
    <row r="18" spans="1:7" x14ac:dyDescent="0.25">
      <c r="A18" s="264" t="s">
        <v>396</v>
      </c>
      <c r="B18" s="127">
        <v>94344544.469999999</v>
      </c>
      <c r="C18" s="127">
        <v>31115865.620000001</v>
      </c>
      <c r="D18" s="126">
        <v>125460410.09</v>
      </c>
      <c r="E18" s="127">
        <v>116577592.73</v>
      </c>
      <c r="F18" s="127">
        <v>112988588.63</v>
      </c>
      <c r="G18" s="316">
        <v>8882817.3599999994</v>
      </c>
    </row>
    <row r="19" spans="1:7" x14ac:dyDescent="0.25">
      <c r="A19" s="234" t="s">
        <v>397</v>
      </c>
      <c r="B19" s="126">
        <v>255614305.34000003</v>
      </c>
      <c r="C19" s="126">
        <v>118774702.40000001</v>
      </c>
      <c r="D19" s="126">
        <v>374389007.74000001</v>
      </c>
      <c r="E19" s="126">
        <v>283448762.80000001</v>
      </c>
      <c r="F19" s="126">
        <v>281802332.26999998</v>
      </c>
      <c r="G19" s="316">
        <v>90940244.939999998</v>
      </c>
    </row>
    <row r="20" spans="1:7" x14ac:dyDescent="0.25">
      <c r="A20" s="264" t="s">
        <v>398</v>
      </c>
      <c r="B20" s="127">
        <v>0</v>
      </c>
      <c r="C20" s="127">
        <v>88532.07</v>
      </c>
      <c r="D20" s="126">
        <v>88532.07</v>
      </c>
      <c r="E20" s="127">
        <v>0</v>
      </c>
      <c r="F20" s="127">
        <v>0</v>
      </c>
      <c r="G20" s="316">
        <v>88532.07</v>
      </c>
    </row>
    <row r="21" spans="1:7" x14ac:dyDescent="0.25">
      <c r="A21" s="264" t="s">
        <v>399</v>
      </c>
      <c r="B21" s="127">
        <v>184702210.61000001</v>
      </c>
      <c r="C21" s="127">
        <v>90946243.510000005</v>
      </c>
      <c r="D21" s="126">
        <v>275648454.12</v>
      </c>
      <c r="E21" s="127">
        <v>203463220.58000001</v>
      </c>
      <c r="F21" s="127">
        <v>202524307.36000001</v>
      </c>
      <c r="G21" s="316">
        <v>72185233.539999992</v>
      </c>
    </row>
    <row r="22" spans="1:7" x14ac:dyDescent="0.25">
      <c r="A22" s="264" t="s">
        <v>400</v>
      </c>
      <c r="B22" s="126">
        <v>0</v>
      </c>
      <c r="C22" s="126">
        <v>0</v>
      </c>
      <c r="D22" s="126">
        <v>0</v>
      </c>
      <c r="E22" s="126">
        <v>0</v>
      </c>
      <c r="F22" s="126">
        <v>0</v>
      </c>
      <c r="G22" s="316">
        <v>0</v>
      </c>
    </row>
    <row r="23" spans="1:7" x14ac:dyDescent="0.25">
      <c r="A23" s="264" t="s">
        <v>401</v>
      </c>
      <c r="B23" s="127">
        <v>12414222.800000001</v>
      </c>
      <c r="C23" s="127">
        <v>17477726.82</v>
      </c>
      <c r="D23" s="126">
        <v>29891949.620000001</v>
      </c>
      <c r="E23" s="127">
        <v>18580199.829999998</v>
      </c>
      <c r="F23" s="127">
        <v>18467375.789999999</v>
      </c>
      <c r="G23" s="316">
        <v>11311749.790000003</v>
      </c>
    </row>
    <row r="24" spans="1:7" x14ac:dyDescent="0.25">
      <c r="A24" s="264" t="s">
        <v>402</v>
      </c>
      <c r="B24" s="126">
        <v>0</v>
      </c>
      <c r="C24" s="126">
        <v>0</v>
      </c>
      <c r="D24" s="126">
        <v>0</v>
      </c>
      <c r="E24" s="126">
        <v>0</v>
      </c>
      <c r="F24" s="126">
        <v>0</v>
      </c>
      <c r="G24" s="316">
        <v>0</v>
      </c>
    </row>
    <row r="25" spans="1:7" x14ac:dyDescent="0.25">
      <c r="A25" s="264" t="s">
        <v>403</v>
      </c>
      <c r="B25" s="126">
        <v>0</v>
      </c>
      <c r="C25" s="126">
        <v>0</v>
      </c>
      <c r="D25" s="126">
        <v>0</v>
      </c>
      <c r="E25" s="126">
        <v>0</v>
      </c>
      <c r="F25" s="126">
        <v>0</v>
      </c>
      <c r="G25" s="316">
        <v>0</v>
      </c>
    </row>
    <row r="26" spans="1:7" x14ac:dyDescent="0.25">
      <c r="A26" s="264" t="s">
        <v>404</v>
      </c>
      <c r="B26" s="127">
        <v>58497871.93</v>
      </c>
      <c r="C26" s="127">
        <v>10262200</v>
      </c>
      <c r="D26" s="126">
        <v>68760071.930000007</v>
      </c>
      <c r="E26" s="127">
        <v>61405342.390000001</v>
      </c>
      <c r="F26" s="127">
        <v>60810649.119999997</v>
      </c>
      <c r="G26" s="316">
        <v>7354729.5400000066</v>
      </c>
    </row>
    <row r="27" spans="1:7" x14ac:dyDescent="0.25">
      <c r="A27" s="234" t="s">
        <v>405</v>
      </c>
      <c r="B27" s="126">
        <v>55999498.850000001</v>
      </c>
      <c r="C27" s="126">
        <v>12079561.550000001</v>
      </c>
      <c r="D27" s="126">
        <v>68079060.400000006</v>
      </c>
      <c r="E27" s="126">
        <v>55575624.310000002</v>
      </c>
      <c r="F27" s="126">
        <v>54976043.210000001</v>
      </c>
      <c r="G27" s="316">
        <v>12503436.09</v>
      </c>
    </row>
    <row r="28" spans="1:7" x14ac:dyDescent="0.25">
      <c r="A28" s="265" t="s">
        <v>406</v>
      </c>
      <c r="B28" s="127">
        <v>44473346.530000001</v>
      </c>
      <c r="C28" s="127">
        <v>8701057.5500000007</v>
      </c>
      <c r="D28" s="126">
        <v>53174404.079999998</v>
      </c>
      <c r="E28" s="127">
        <v>41913226.359999999</v>
      </c>
      <c r="F28" s="127">
        <v>41472636.68</v>
      </c>
      <c r="G28" s="316">
        <v>11261177.719999999</v>
      </c>
    </row>
    <row r="29" spans="1:7" x14ac:dyDescent="0.25">
      <c r="A29" s="264" t="s">
        <v>407</v>
      </c>
      <c r="B29" s="126">
        <v>0</v>
      </c>
      <c r="C29" s="126">
        <v>0</v>
      </c>
      <c r="D29" s="126">
        <v>0</v>
      </c>
      <c r="E29" s="126">
        <v>0</v>
      </c>
      <c r="F29" s="126">
        <v>0</v>
      </c>
      <c r="G29" s="316">
        <v>0</v>
      </c>
    </row>
    <row r="30" spans="1:7" x14ac:dyDescent="0.25">
      <c r="A30" s="264" t="s">
        <v>408</v>
      </c>
      <c r="B30" s="126">
        <v>0</v>
      </c>
      <c r="C30" s="126">
        <v>0</v>
      </c>
      <c r="D30" s="126">
        <v>0</v>
      </c>
      <c r="E30" s="126">
        <v>0</v>
      </c>
      <c r="F30" s="126">
        <v>0</v>
      </c>
      <c r="G30" s="316">
        <v>0</v>
      </c>
    </row>
    <row r="31" spans="1:7" x14ac:dyDescent="0.25">
      <c r="A31" s="264" t="s">
        <v>409</v>
      </c>
      <c r="B31" s="126">
        <v>0</v>
      </c>
      <c r="C31" s="126">
        <v>0</v>
      </c>
      <c r="D31" s="126">
        <v>0</v>
      </c>
      <c r="E31" s="126">
        <v>0</v>
      </c>
      <c r="F31" s="126">
        <v>0</v>
      </c>
      <c r="G31" s="316">
        <v>0</v>
      </c>
    </row>
    <row r="32" spans="1:7" x14ac:dyDescent="0.25">
      <c r="A32" s="264" t="s">
        <v>410</v>
      </c>
      <c r="B32" s="126">
        <v>0</v>
      </c>
      <c r="C32" s="126">
        <v>0</v>
      </c>
      <c r="D32" s="126">
        <v>0</v>
      </c>
      <c r="E32" s="126">
        <v>0</v>
      </c>
      <c r="F32" s="126">
        <v>0</v>
      </c>
      <c r="G32" s="316">
        <v>0</v>
      </c>
    </row>
    <row r="33" spans="1:7" ht="14.45" customHeight="1" x14ac:dyDescent="0.25">
      <c r="A33" s="264" t="s">
        <v>411</v>
      </c>
      <c r="B33" s="126">
        <v>0</v>
      </c>
      <c r="C33" s="126">
        <v>0</v>
      </c>
      <c r="D33" s="126">
        <v>0</v>
      </c>
      <c r="E33" s="126">
        <v>0</v>
      </c>
      <c r="F33" s="126">
        <v>0</v>
      </c>
      <c r="G33" s="316">
        <v>0</v>
      </c>
    </row>
    <row r="34" spans="1:7" ht="14.45" customHeight="1" x14ac:dyDescent="0.25">
      <c r="A34" s="264" t="s">
        <v>412</v>
      </c>
      <c r="B34" s="127">
        <v>0</v>
      </c>
      <c r="C34" s="127">
        <v>436624</v>
      </c>
      <c r="D34" s="126">
        <v>436624</v>
      </c>
      <c r="E34" s="127">
        <v>436324</v>
      </c>
      <c r="F34" s="127">
        <v>436324</v>
      </c>
      <c r="G34" s="316">
        <v>300</v>
      </c>
    </row>
    <row r="35" spans="1:7" ht="14.45" customHeight="1" x14ac:dyDescent="0.25">
      <c r="A35" s="264" t="s">
        <v>413</v>
      </c>
      <c r="B35" s="127">
        <v>11526152.32</v>
      </c>
      <c r="C35" s="127">
        <v>2941880</v>
      </c>
      <c r="D35" s="126">
        <v>14468032.32</v>
      </c>
      <c r="E35" s="127">
        <v>13226073.949999999</v>
      </c>
      <c r="F35" s="127">
        <v>13067082.529999999</v>
      </c>
      <c r="G35" s="316">
        <v>1241958.370000001</v>
      </c>
    </row>
    <row r="36" spans="1:7" ht="14.45" customHeight="1" x14ac:dyDescent="0.25">
      <c r="A36" s="264" t="s">
        <v>414</v>
      </c>
      <c r="B36" s="126">
        <v>0</v>
      </c>
      <c r="C36" s="126">
        <v>0</v>
      </c>
      <c r="D36" s="126">
        <v>0</v>
      </c>
      <c r="E36" s="126">
        <v>0</v>
      </c>
      <c r="F36" s="126">
        <v>0</v>
      </c>
      <c r="G36" s="316">
        <v>0</v>
      </c>
    </row>
    <row r="37" spans="1:7" ht="14.45" customHeight="1" x14ac:dyDescent="0.25">
      <c r="A37" s="317" t="s">
        <v>415</v>
      </c>
      <c r="B37" s="126">
        <v>94486943.739999995</v>
      </c>
      <c r="C37" s="126">
        <v>5350549.93</v>
      </c>
      <c r="D37" s="126">
        <v>99837493.669999987</v>
      </c>
      <c r="E37" s="126">
        <v>98867493.670000002</v>
      </c>
      <c r="F37" s="126">
        <v>98867493.670000002</v>
      </c>
      <c r="G37" s="316">
        <v>969999.9999999851</v>
      </c>
    </row>
    <row r="38" spans="1:7" x14ac:dyDescent="0.25">
      <c r="A38" s="265" t="s">
        <v>416</v>
      </c>
      <c r="B38" s="126">
        <v>0</v>
      </c>
      <c r="C38" s="126">
        <v>0</v>
      </c>
      <c r="D38" s="126">
        <v>0</v>
      </c>
      <c r="E38" s="126">
        <v>0</v>
      </c>
      <c r="F38" s="126">
        <v>0</v>
      </c>
      <c r="G38" s="316">
        <v>0</v>
      </c>
    </row>
    <row r="39" spans="1:7" ht="30" x14ac:dyDescent="0.25">
      <c r="A39" s="265" t="s">
        <v>417</v>
      </c>
      <c r="B39" s="127">
        <v>94486943.739999995</v>
      </c>
      <c r="C39" s="127">
        <v>5350549.93</v>
      </c>
      <c r="D39" s="126">
        <v>99837493.669999987</v>
      </c>
      <c r="E39" s="127">
        <v>98867493.670000002</v>
      </c>
      <c r="F39" s="127">
        <v>98867493.670000002</v>
      </c>
      <c r="G39" s="316">
        <v>969999.9999999851</v>
      </c>
    </row>
    <row r="40" spans="1:7" x14ac:dyDescent="0.25">
      <c r="A40" s="265" t="s">
        <v>418</v>
      </c>
      <c r="B40" s="126">
        <v>0</v>
      </c>
      <c r="C40" s="126">
        <v>0</v>
      </c>
      <c r="D40" s="126">
        <v>0</v>
      </c>
      <c r="E40" s="126">
        <v>0</v>
      </c>
      <c r="F40" s="126">
        <v>0</v>
      </c>
      <c r="G40" s="316">
        <v>0</v>
      </c>
    </row>
    <row r="41" spans="1:7" x14ac:dyDescent="0.25">
      <c r="A41" s="265" t="s">
        <v>419</v>
      </c>
      <c r="B41" s="126">
        <v>0</v>
      </c>
      <c r="C41" s="126">
        <v>0</v>
      </c>
      <c r="D41" s="126">
        <v>0</v>
      </c>
      <c r="E41" s="126">
        <v>0</v>
      </c>
      <c r="F41" s="126">
        <v>0</v>
      </c>
      <c r="G41" s="316">
        <v>0</v>
      </c>
    </row>
    <row r="42" spans="1:7" x14ac:dyDescent="0.25">
      <c r="A42" s="265"/>
      <c r="B42" s="126"/>
      <c r="C42" s="126"/>
      <c r="D42" s="126"/>
      <c r="E42" s="126"/>
      <c r="F42" s="126"/>
      <c r="G42" s="316"/>
    </row>
    <row r="43" spans="1:7" x14ac:dyDescent="0.25">
      <c r="A43" s="185" t="s">
        <v>420</v>
      </c>
      <c r="B43" s="128">
        <v>344723280.71999997</v>
      </c>
      <c r="C43" s="128">
        <v>75510952.00999999</v>
      </c>
      <c r="D43" s="128">
        <v>420234232.73000002</v>
      </c>
      <c r="E43" s="128">
        <v>307796053.63999999</v>
      </c>
      <c r="F43" s="128">
        <v>299321207.19999999</v>
      </c>
      <c r="G43" s="315">
        <v>112438179.09</v>
      </c>
    </row>
    <row r="44" spans="1:7" x14ac:dyDescent="0.25">
      <c r="A44" s="234" t="s">
        <v>388</v>
      </c>
      <c r="B44" s="126">
        <v>193877857.57000002</v>
      </c>
      <c r="C44" s="126">
        <v>20052486.089999996</v>
      </c>
      <c r="D44" s="126">
        <v>213930343.66</v>
      </c>
      <c r="E44" s="126">
        <v>189080589.78</v>
      </c>
      <c r="F44" s="126">
        <v>184604716.35999998</v>
      </c>
      <c r="G44" s="316">
        <v>24849753.879999992</v>
      </c>
    </row>
    <row r="45" spans="1:7" x14ac:dyDescent="0.25">
      <c r="A45" s="265" t="s">
        <v>389</v>
      </c>
      <c r="B45" s="127">
        <v>2222158.39</v>
      </c>
      <c r="C45" s="127">
        <v>1847820.29</v>
      </c>
      <c r="D45" s="126">
        <v>4069978.68</v>
      </c>
      <c r="E45" s="127">
        <v>4069505.68</v>
      </c>
      <c r="F45" s="127">
        <v>4069505.68</v>
      </c>
      <c r="G45" s="316">
        <v>473</v>
      </c>
    </row>
    <row r="46" spans="1:7" x14ac:dyDescent="0.25">
      <c r="A46" s="265" t="s">
        <v>390</v>
      </c>
      <c r="B46" s="127">
        <v>73000</v>
      </c>
      <c r="C46" s="127">
        <v>-31321.200000000001</v>
      </c>
      <c r="D46" s="126">
        <v>41678.800000000003</v>
      </c>
      <c r="E46" s="127">
        <v>41678.800000000003</v>
      </c>
      <c r="F46" s="127">
        <v>41678.800000000003</v>
      </c>
      <c r="G46" s="316">
        <v>0</v>
      </c>
    </row>
    <row r="47" spans="1:7" x14ac:dyDescent="0.25">
      <c r="A47" s="265" t="s">
        <v>391</v>
      </c>
      <c r="B47" s="127">
        <v>11661546</v>
      </c>
      <c r="C47" s="127">
        <v>-10439273.08</v>
      </c>
      <c r="D47" s="126">
        <v>1222272.92</v>
      </c>
      <c r="E47" s="127">
        <v>1150923.3400000001</v>
      </c>
      <c r="F47" s="127">
        <v>1150923.3400000001</v>
      </c>
      <c r="G47" s="316">
        <v>71349.579999999842</v>
      </c>
    </row>
    <row r="48" spans="1:7" x14ac:dyDescent="0.25">
      <c r="A48" s="265" t="s">
        <v>392</v>
      </c>
      <c r="B48" s="126">
        <v>0</v>
      </c>
      <c r="C48" s="126">
        <v>0</v>
      </c>
      <c r="D48" s="126">
        <v>0</v>
      </c>
      <c r="E48" s="126">
        <v>0</v>
      </c>
      <c r="F48" s="126">
        <v>0</v>
      </c>
      <c r="G48" s="316">
        <v>0</v>
      </c>
    </row>
    <row r="49" spans="1:7" x14ac:dyDescent="0.25">
      <c r="A49" s="265" t="s">
        <v>393</v>
      </c>
      <c r="B49" s="127">
        <v>16200000</v>
      </c>
      <c r="C49" s="127">
        <v>-1770081.62</v>
      </c>
      <c r="D49" s="126">
        <v>14429918.379999999</v>
      </c>
      <c r="E49" s="127">
        <v>14414606.380000001</v>
      </c>
      <c r="F49" s="127">
        <v>14414606.380000001</v>
      </c>
      <c r="G49" s="316">
        <v>15311.999999998137</v>
      </c>
    </row>
    <row r="50" spans="1:7" x14ac:dyDescent="0.25">
      <c r="A50" s="265" t="s">
        <v>394</v>
      </c>
      <c r="B50" s="126">
        <v>0</v>
      </c>
      <c r="C50" s="126">
        <v>0</v>
      </c>
      <c r="D50" s="126">
        <v>0</v>
      </c>
      <c r="E50" s="126">
        <v>0</v>
      </c>
      <c r="F50" s="126">
        <v>0</v>
      </c>
      <c r="G50" s="316">
        <v>0</v>
      </c>
    </row>
    <row r="51" spans="1:7" x14ac:dyDescent="0.25">
      <c r="A51" s="265" t="s">
        <v>395</v>
      </c>
      <c r="B51" s="127">
        <v>135860406.47</v>
      </c>
      <c r="C51" s="127">
        <v>38379303.479999997</v>
      </c>
      <c r="D51" s="126">
        <v>174239709.94999999</v>
      </c>
      <c r="E51" s="127">
        <v>150381606.34999999</v>
      </c>
      <c r="F51" s="127">
        <v>147186326.63</v>
      </c>
      <c r="G51" s="316">
        <v>23858103.599999994</v>
      </c>
    </row>
    <row r="52" spans="1:7" x14ac:dyDescent="0.25">
      <c r="A52" s="265" t="s">
        <v>396</v>
      </c>
      <c r="B52" s="127">
        <v>27860746.710000001</v>
      </c>
      <c r="C52" s="127">
        <v>-7933961.7800000003</v>
      </c>
      <c r="D52" s="126">
        <v>19926784.93</v>
      </c>
      <c r="E52" s="127">
        <v>19022269.23</v>
      </c>
      <c r="F52" s="127">
        <v>17741675.530000001</v>
      </c>
      <c r="G52" s="316">
        <v>904515.69999999925</v>
      </c>
    </row>
    <row r="53" spans="1:7" x14ac:dyDescent="0.25">
      <c r="A53" s="234" t="s">
        <v>397</v>
      </c>
      <c r="B53" s="126">
        <v>147960035.44</v>
      </c>
      <c r="C53" s="126">
        <v>53118020.009999998</v>
      </c>
      <c r="D53" s="126">
        <v>201078055.44999999</v>
      </c>
      <c r="E53" s="126">
        <v>113546473.05</v>
      </c>
      <c r="F53" s="126">
        <v>109962373.05</v>
      </c>
      <c r="G53" s="316">
        <v>87531582.400000006</v>
      </c>
    </row>
    <row r="54" spans="1:7" x14ac:dyDescent="0.25">
      <c r="A54" s="265" t="s">
        <v>398</v>
      </c>
      <c r="B54" s="127">
        <v>0</v>
      </c>
      <c r="C54" s="127">
        <v>35135056.299999997</v>
      </c>
      <c r="D54" s="126">
        <v>35135056.299999997</v>
      </c>
      <c r="E54" s="127">
        <v>22171429.079999998</v>
      </c>
      <c r="F54" s="127">
        <v>22171429.079999998</v>
      </c>
      <c r="G54" s="316">
        <v>12963627.219999999</v>
      </c>
    </row>
    <row r="55" spans="1:7" x14ac:dyDescent="0.25">
      <c r="A55" s="265" t="s">
        <v>399</v>
      </c>
      <c r="B55" s="127">
        <v>145808182.02000001</v>
      </c>
      <c r="C55" s="127">
        <v>5750305.5700000003</v>
      </c>
      <c r="D55" s="126">
        <v>151558487.59</v>
      </c>
      <c r="E55" s="127">
        <v>88029805.689999998</v>
      </c>
      <c r="F55" s="127">
        <v>84445705.689999998</v>
      </c>
      <c r="G55" s="316">
        <v>63528681.900000006</v>
      </c>
    </row>
    <row r="56" spans="1:7" x14ac:dyDescent="0.25">
      <c r="A56" s="265" t="s">
        <v>400</v>
      </c>
      <c r="B56" s="126">
        <v>0</v>
      </c>
      <c r="C56" s="126">
        <v>0</v>
      </c>
      <c r="D56" s="126">
        <v>0</v>
      </c>
      <c r="E56" s="126">
        <v>0</v>
      </c>
      <c r="F56" s="126">
        <v>0</v>
      </c>
      <c r="G56" s="316">
        <v>0</v>
      </c>
    </row>
    <row r="57" spans="1:7" x14ac:dyDescent="0.25">
      <c r="A57" s="266" t="s">
        <v>401</v>
      </c>
      <c r="B57" s="127">
        <v>98293.42</v>
      </c>
      <c r="C57" s="127">
        <v>13780231.07</v>
      </c>
      <c r="D57" s="126">
        <v>13878524.49</v>
      </c>
      <c r="E57" s="127">
        <v>3030922.47</v>
      </c>
      <c r="F57" s="127">
        <v>3030922.47</v>
      </c>
      <c r="G57" s="316">
        <v>10847602.02</v>
      </c>
    </row>
    <row r="58" spans="1:7" x14ac:dyDescent="0.25">
      <c r="A58" s="265" t="s">
        <v>402</v>
      </c>
      <c r="B58" s="126">
        <v>0</v>
      </c>
      <c r="C58" s="126">
        <v>0</v>
      </c>
      <c r="D58" s="126">
        <v>0</v>
      </c>
      <c r="E58" s="126">
        <v>0</v>
      </c>
      <c r="F58" s="126">
        <v>0</v>
      </c>
      <c r="G58" s="316">
        <v>0</v>
      </c>
    </row>
    <row r="59" spans="1:7" x14ac:dyDescent="0.25">
      <c r="A59" s="265" t="s">
        <v>403</v>
      </c>
      <c r="B59" s="126">
        <v>0</v>
      </c>
      <c r="C59" s="126">
        <v>0</v>
      </c>
      <c r="D59" s="126">
        <v>0</v>
      </c>
      <c r="E59" s="126">
        <v>0</v>
      </c>
      <c r="F59" s="126">
        <v>0</v>
      </c>
      <c r="G59" s="316">
        <v>0</v>
      </c>
    </row>
    <row r="60" spans="1:7" x14ac:dyDescent="0.25">
      <c r="A60" s="265" t="s">
        <v>404</v>
      </c>
      <c r="B60" s="127">
        <v>2053560</v>
      </c>
      <c r="C60" s="127">
        <v>-1547572.93</v>
      </c>
      <c r="D60" s="126">
        <v>505987.07000000007</v>
      </c>
      <c r="E60" s="127">
        <v>314315.81</v>
      </c>
      <c r="F60" s="127">
        <v>314315.81</v>
      </c>
      <c r="G60" s="316">
        <v>191671.26000000007</v>
      </c>
    </row>
    <row r="61" spans="1:7" x14ac:dyDescent="0.25">
      <c r="A61" s="234" t="s">
        <v>405</v>
      </c>
      <c r="B61" s="126">
        <v>2885387.71</v>
      </c>
      <c r="C61" s="126">
        <v>2340445.91</v>
      </c>
      <c r="D61" s="126">
        <v>5225833.6199999992</v>
      </c>
      <c r="E61" s="126">
        <v>5168990.8100000005</v>
      </c>
      <c r="F61" s="126">
        <v>4754117.79</v>
      </c>
      <c r="G61" s="316">
        <v>56842.809999999823</v>
      </c>
    </row>
    <row r="62" spans="1:7" x14ac:dyDescent="0.25">
      <c r="A62" s="265" t="s">
        <v>406</v>
      </c>
      <c r="B62" s="127">
        <v>23566.400000000001</v>
      </c>
      <c r="C62" s="127">
        <v>1826912.32</v>
      </c>
      <c r="D62" s="126">
        <v>1850478.72</v>
      </c>
      <c r="E62" s="127">
        <v>1798275.94</v>
      </c>
      <c r="F62" s="127">
        <v>1383402.92</v>
      </c>
      <c r="G62" s="316">
        <v>52202.780000000028</v>
      </c>
    </row>
    <row r="63" spans="1:7" x14ac:dyDescent="0.25">
      <c r="A63" s="265" t="s">
        <v>407</v>
      </c>
      <c r="B63" s="126">
        <v>0</v>
      </c>
      <c r="C63" s="126">
        <v>0</v>
      </c>
      <c r="D63" s="126">
        <v>0</v>
      </c>
      <c r="E63" s="126">
        <v>0</v>
      </c>
      <c r="F63" s="126">
        <v>0</v>
      </c>
      <c r="G63" s="316">
        <v>0</v>
      </c>
    </row>
    <row r="64" spans="1:7" x14ac:dyDescent="0.25">
      <c r="A64" s="265" t="s">
        <v>408</v>
      </c>
      <c r="B64" s="126">
        <v>0</v>
      </c>
      <c r="C64" s="126">
        <v>0</v>
      </c>
      <c r="D64" s="126">
        <v>0</v>
      </c>
      <c r="E64" s="126">
        <v>0</v>
      </c>
      <c r="F64" s="126">
        <v>0</v>
      </c>
      <c r="G64" s="316">
        <v>0</v>
      </c>
    </row>
    <row r="65" spans="1:7" x14ac:dyDescent="0.25">
      <c r="A65" s="265" t="s">
        <v>409</v>
      </c>
      <c r="B65" s="126">
        <v>0</v>
      </c>
      <c r="C65" s="126">
        <v>0</v>
      </c>
      <c r="D65" s="126">
        <v>0</v>
      </c>
      <c r="E65" s="126">
        <v>0</v>
      </c>
      <c r="F65" s="126">
        <v>0</v>
      </c>
      <c r="G65" s="316">
        <v>0</v>
      </c>
    </row>
    <row r="66" spans="1:7" x14ac:dyDescent="0.25">
      <c r="A66" s="265" t="s">
        <v>410</v>
      </c>
      <c r="B66" s="126">
        <v>0</v>
      </c>
      <c r="C66" s="126">
        <v>0</v>
      </c>
      <c r="D66" s="126">
        <v>0</v>
      </c>
      <c r="E66" s="126">
        <v>0</v>
      </c>
      <c r="F66" s="126">
        <v>0</v>
      </c>
      <c r="G66" s="316">
        <v>0</v>
      </c>
    </row>
    <row r="67" spans="1:7" x14ac:dyDescent="0.25">
      <c r="A67" s="265" t="s">
        <v>411</v>
      </c>
      <c r="B67" s="126">
        <v>0</v>
      </c>
      <c r="C67" s="126">
        <v>0</v>
      </c>
      <c r="D67" s="126">
        <v>0</v>
      </c>
      <c r="E67" s="126">
        <v>0</v>
      </c>
      <c r="F67" s="126">
        <v>0</v>
      </c>
      <c r="G67" s="316">
        <v>0</v>
      </c>
    </row>
    <row r="68" spans="1:7" x14ac:dyDescent="0.25">
      <c r="A68" s="265" t="s">
        <v>412</v>
      </c>
      <c r="B68" s="127">
        <v>0</v>
      </c>
      <c r="C68" s="127">
        <v>597980</v>
      </c>
      <c r="D68" s="126">
        <v>597980</v>
      </c>
      <c r="E68" s="127">
        <v>593340</v>
      </c>
      <c r="F68" s="127">
        <v>593340</v>
      </c>
      <c r="G68" s="316">
        <v>4640</v>
      </c>
    </row>
    <row r="69" spans="1:7" x14ac:dyDescent="0.25">
      <c r="A69" s="265" t="s">
        <v>413</v>
      </c>
      <c r="B69" s="127">
        <v>2861821.31</v>
      </c>
      <c r="C69" s="127">
        <v>-84446.41</v>
      </c>
      <c r="D69" s="126">
        <v>2777374.9</v>
      </c>
      <c r="E69" s="127">
        <v>2777374.87</v>
      </c>
      <c r="F69" s="127">
        <v>2777374.87</v>
      </c>
      <c r="G69" s="316">
        <v>2.9999999795109034E-2</v>
      </c>
    </row>
    <row r="70" spans="1:7" x14ac:dyDescent="0.25">
      <c r="A70" s="265" t="s">
        <v>414</v>
      </c>
      <c r="B70" s="126">
        <v>0</v>
      </c>
      <c r="C70" s="126">
        <v>0</v>
      </c>
      <c r="D70" s="126">
        <v>0</v>
      </c>
      <c r="E70" s="126">
        <v>0</v>
      </c>
      <c r="F70" s="126">
        <v>0</v>
      </c>
      <c r="G70" s="316">
        <v>0</v>
      </c>
    </row>
    <row r="71" spans="1:7" x14ac:dyDescent="0.25">
      <c r="A71" s="317" t="s">
        <v>415</v>
      </c>
      <c r="B71" s="129">
        <v>0</v>
      </c>
      <c r="C71" s="129">
        <v>0</v>
      </c>
      <c r="D71" s="129">
        <v>0</v>
      </c>
      <c r="E71" s="129">
        <v>0</v>
      </c>
      <c r="F71" s="129">
        <v>0</v>
      </c>
      <c r="G71" s="318">
        <v>0</v>
      </c>
    </row>
    <row r="72" spans="1:7" x14ac:dyDescent="0.25">
      <c r="A72" s="265" t="s">
        <v>416</v>
      </c>
      <c r="B72" s="126">
        <v>0</v>
      </c>
      <c r="C72" s="126">
        <v>0</v>
      </c>
      <c r="D72" s="126">
        <v>0</v>
      </c>
      <c r="E72" s="126">
        <v>0</v>
      </c>
      <c r="F72" s="126">
        <v>0</v>
      </c>
      <c r="G72" s="316">
        <v>0</v>
      </c>
    </row>
    <row r="73" spans="1:7" ht="30" x14ac:dyDescent="0.25">
      <c r="A73" s="265" t="s">
        <v>417</v>
      </c>
      <c r="B73" s="126">
        <v>0</v>
      </c>
      <c r="C73" s="126">
        <v>0</v>
      </c>
      <c r="D73" s="126">
        <v>0</v>
      </c>
      <c r="E73" s="126">
        <v>0</v>
      </c>
      <c r="F73" s="126">
        <v>0</v>
      </c>
      <c r="G73" s="316">
        <v>0</v>
      </c>
    </row>
    <row r="74" spans="1:7" x14ac:dyDescent="0.25">
      <c r="A74" s="265" t="s">
        <v>418</v>
      </c>
      <c r="B74" s="126">
        <v>0</v>
      </c>
      <c r="C74" s="126">
        <v>0</v>
      </c>
      <c r="D74" s="126">
        <v>0</v>
      </c>
      <c r="E74" s="126">
        <v>0</v>
      </c>
      <c r="F74" s="126">
        <v>0</v>
      </c>
      <c r="G74" s="316">
        <v>0</v>
      </c>
    </row>
    <row r="75" spans="1:7" x14ac:dyDescent="0.25">
      <c r="A75" s="265" t="s">
        <v>419</v>
      </c>
      <c r="B75" s="126">
        <v>0</v>
      </c>
      <c r="C75" s="126">
        <v>0</v>
      </c>
      <c r="D75" s="126">
        <v>0</v>
      </c>
      <c r="E75" s="126">
        <v>0</v>
      </c>
      <c r="F75" s="126">
        <v>0</v>
      </c>
      <c r="G75" s="316">
        <v>0</v>
      </c>
    </row>
    <row r="76" spans="1:7" x14ac:dyDescent="0.25">
      <c r="A76" s="183"/>
      <c r="B76" s="130"/>
      <c r="C76" s="130"/>
      <c r="D76" s="130"/>
      <c r="E76" s="130"/>
      <c r="F76" s="130"/>
      <c r="G76" s="319"/>
    </row>
    <row r="77" spans="1:7" x14ac:dyDescent="0.25">
      <c r="A77" s="185" t="s">
        <v>378</v>
      </c>
      <c r="B77" s="128">
        <v>1110168831.4100001</v>
      </c>
      <c r="C77" s="128">
        <v>262800880.13</v>
      </c>
      <c r="D77" s="128">
        <v>1372969711.54</v>
      </c>
      <c r="E77" s="128">
        <v>1107787476.6199999</v>
      </c>
      <c r="F77" s="128">
        <v>1089297920.01</v>
      </c>
      <c r="G77" s="315">
        <v>265182234.91999999</v>
      </c>
    </row>
    <row r="78" spans="1:7" ht="15.75" thickBot="1" x14ac:dyDescent="0.3">
      <c r="A78" s="223"/>
      <c r="B78" s="320"/>
      <c r="C78" s="320"/>
      <c r="D78" s="320"/>
      <c r="E78" s="320"/>
      <c r="F78" s="320"/>
      <c r="G78" s="32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I12" sqref="I12"/>
    </sheetView>
  </sheetViews>
  <sheetFormatPr baseColWidth="10" defaultColWidth="11" defaultRowHeight="15" x14ac:dyDescent="0.25"/>
  <cols>
    <col min="1" max="1" width="69.5703125" customWidth="1"/>
    <col min="2" max="2" width="20.42578125" customWidth="1"/>
    <col min="3" max="3" width="18.5703125" customWidth="1"/>
    <col min="4" max="4" width="20.42578125" customWidth="1"/>
    <col min="5" max="5" width="19.85546875" customWidth="1"/>
    <col min="6" max="6" width="20.42578125" customWidth="1"/>
    <col min="7" max="7" width="19" customWidth="1"/>
  </cols>
  <sheetData>
    <row r="1" spans="1:7" ht="40.9" customHeight="1" thickBot="1" x14ac:dyDescent="0.3">
      <c r="A1" s="278" t="s">
        <v>421</v>
      </c>
      <c r="B1" s="162"/>
      <c r="C1" s="162"/>
      <c r="D1" s="162"/>
      <c r="E1" s="162"/>
      <c r="F1" s="162"/>
      <c r="G1" s="163"/>
    </row>
    <row r="2" spans="1:7" x14ac:dyDescent="0.25">
      <c r="A2" s="224" t="str">
        <f>'Formato 1'!A2</f>
        <v xml:space="preserve"> MUNICIPIO DE SALAMANCA, GUANAJUATO.</v>
      </c>
      <c r="B2" s="225"/>
      <c r="C2" s="225"/>
      <c r="D2" s="225"/>
      <c r="E2" s="225"/>
      <c r="F2" s="225"/>
      <c r="G2" s="226"/>
    </row>
    <row r="3" spans="1:7" x14ac:dyDescent="0.25">
      <c r="A3" s="227" t="s">
        <v>296</v>
      </c>
      <c r="B3" s="228"/>
      <c r="C3" s="228"/>
      <c r="D3" s="228"/>
      <c r="E3" s="228"/>
      <c r="F3" s="228"/>
      <c r="G3" s="229"/>
    </row>
    <row r="4" spans="1:7" x14ac:dyDescent="0.25">
      <c r="A4" s="227" t="s">
        <v>422</v>
      </c>
      <c r="B4" s="228"/>
      <c r="C4" s="228"/>
      <c r="D4" s="228"/>
      <c r="E4" s="228"/>
      <c r="F4" s="228"/>
      <c r="G4" s="229"/>
    </row>
    <row r="5" spans="1:7" x14ac:dyDescent="0.25">
      <c r="A5" s="227" t="str">
        <f>'Formato 3'!A4</f>
        <v>Del 1 de enero al 31 de diciembre de 2025</v>
      </c>
      <c r="B5" s="228"/>
      <c r="C5" s="228"/>
      <c r="D5" s="228"/>
      <c r="E5" s="228"/>
      <c r="F5" s="228"/>
      <c r="G5" s="229"/>
    </row>
    <row r="6" spans="1:7" ht="15.75" thickBot="1" x14ac:dyDescent="0.3">
      <c r="A6" s="230" t="s">
        <v>2</v>
      </c>
      <c r="B6" s="231"/>
      <c r="C6" s="231"/>
      <c r="D6" s="231"/>
      <c r="E6" s="231"/>
      <c r="F6" s="231"/>
      <c r="G6" s="232"/>
    </row>
    <row r="7" spans="1:7" ht="15.75" thickBot="1" x14ac:dyDescent="0.3">
      <c r="A7" s="270" t="s">
        <v>4</v>
      </c>
      <c r="B7" s="289" t="s">
        <v>298</v>
      </c>
      <c r="C7" s="290"/>
      <c r="D7" s="290"/>
      <c r="E7" s="290"/>
      <c r="F7" s="291"/>
      <c r="G7" s="287" t="s">
        <v>299</v>
      </c>
    </row>
    <row r="8" spans="1:7" ht="30.75" thickBot="1" x14ac:dyDescent="0.3">
      <c r="A8" s="271"/>
      <c r="B8" s="193" t="s">
        <v>204</v>
      </c>
      <c r="C8" s="193" t="s">
        <v>386</v>
      </c>
      <c r="D8" s="193" t="s">
        <v>231</v>
      </c>
      <c r="E8" s="193" t="s">
        <v>189</v>
      </c>
      <c r="F8" s="193" t="s">
        <v>205</v>
      </c>
      <c r="G8" s="288"/>
    </row>
    <row r="9" spans="1:7" ht="15.75" customHeight="1" x14ac:dyDescent="0.25">
      <c r="A9" s="185" t="s">
        <v>423</v>
      </c>
      <c r="B9" s="132">
        <v>376980305.44999999</v>
      </c>
      <c r="C9" s="132">
        <v>0</v>
      </c>
      <c r="D9" s="132">
        <v>376980305.44999999</v>
      </c>
      <c r="E9" s="132">
        <v>327509122.16000003</v>
      </c>
      <c r="F9" s="132">
        <v>321483939.19999999</v>
      </c>
      <c r="G9" s="322">
        <v>49471183.289999962</v>
      </c>
    </row>
    <row r="10" spans="1:7" x14ac:dyDescent="0.25">
      <c r="A10" s="234" t="s">
        <v>424</v>
      </c>
      <c r="B10" s="133">
        <v>376980305.44999999</v>
      </c>
      <c r="C10" s="133">
        <v>0</v>
      </c>
      <c r="D10" s="134">
        <v>376980305.44999999</v>
      </c>
      <c r="E10" s="133">
        <v>327509122.16000003</v>
      </c>
      <c r="F10" s="133">
        <v>321483939.19999999</v>
      </c>
      <c r="G10" s="323">
        <v>49471183.289999962</v>
      </c>
    </row>
    <row r="11" spans="1:7" ht="15.75" customHeight="1" x14ac:dyDescent="0.25">
      <c r="A11" s="234" t="s">
        <v>425</v>
      </c>
      <c r="B11" s="134">
        <v>0</v>
      </c>
      <c r="C11" s="134">
        <v>0</v>
      </c>
      <c r="D11" s="134">
        <v>0</v>
      </c>
      <c r="E11" s="134">
        <v>0</v>
      </c>
      <c r="F11" s="134">
        <v>0</v>
      </c>
      <c r="G11" s="323">
        <v>0</v>
      </c>
    </row>
    <row r="12" spans="1:7" x14ac:dyDescent="0.25">
      <c r="A12" s="234" t="s">
        <v>426</v>
      </c>
      <c r="B12" s="134">
        <v>0</v>
      </c>
      <c r="C12" s="134">
        <v>0</v>
      </c>
      <c r="D12" s="134">
        <v>0</v>
      </c>
      <c r="E12" s="134">
        <v>0</v>
      </c>
      <c r="F12" s="134">
        <v>0</v>
      </c>
      <c r="G12" s="323">
        <v>0</v>
      </c>
    </row>
    <row r="13" spans="1:7" x14ac:dyDescent="0.25">
      <c r="A13" s="264" t="s">
        <v>427</v>
      </c>
      <c r="B13" s="134">
        <v>0</v>
      </c>
      <c r="C13" s="134">
        <v>0</v>
      </c>
      <c r="D13" s="134">
        <v>0</v>
      </c>
      <c r="E13" s="134">
        <v>0</v>
      </c>
      <c r="F13" s="134">
        <v>0</v>
      </c>
      <c r="G13" s="323">
        <v>0</v>
      </c>
    </row>
    <row r="14" spans="1:7" x14ac:dyDescent="0.25">
      <c r="A14" s="264" t="s">
        <v>428</v>
      </c>
      <c r="B14" s="134">
        <v>0</v>
      </c>
      <c r="C14" s="134">
        <v>0</v>
      </c>
      <c r="D14" s="134">
        <v>0</v>
      </c>
      <c r="E14" s="134">
        <v>0</v>
      </c>
      <c r="F14" s="134">
        <v>0</v>
      </c>
      <c r="G14" s="323">
        <v>0</v>
      </c>
    </row>
    <row r="15" spans="1:7" x14ac:dyDescent="0.25">
      <c r="A15" s="234" t="s">
        <v>429</v>
      </c>
      <c r="B15" s="134">
        <v>0</v>
      </c>
      <c r="C15" s="134">
        <v>0</v>
      </c>
      <c r="D15" s="134">
        <v>0</v>
      </c>
      <c r="E15" s="134">
        <v>0</v>
      </c>
      <c r="F15" s="134">
        <v>0</v>
      </c>
      <c r="G15" s="323">
        <v>0</v>
      </c>
    </row>
    <row r="16" spans="1:7" ht="30" x14ac:dyDescent="0.25">
      <c r="A16" s="317" t="s">
        <v>430</v>
      </c>
      <c r="B16" s="134">
        <v>0</v>
      </c>
      <c r="C16" s="134">
        <v>0</v>
      </c>
      <c r="D16" s="134">
        <v>0</v>
      </c>
      <c r="E16" s="134">
        <v>0</v>
      </c>
      <c r="F16" s="134">
        <v>0</v>
      </c>
      <c r="G16" s="323">
        <v>0</v>
      </c>
    </row>
    <row r="17" spans="1:7" x14ac:dyDescent="0.25">
      <c r="A17" s="264" t="s">
        <v>431</v>
      </c>
      <c r="B17" s="134">
        <v>0</v>
      </c>
      <c r="C17" s="134">
        <v>0</v>
      </c>
      <c r="D17" s="134">
        <v>0</v>
      </c>
      <c r="E17" s="134">
        <v>0</v>
      </c>
      <c r="F17" s="134">
        <v>0</v>
      </c>
      <c r="G17" s="323">
        <v>0</v>
      </c>
    </row>
    <row r="18" spans="1:7" x14ac:dyDescent="0.25">
      <c r="A18" s="264" t="s">
        <v>432</v>
      </c>
      <c r="B18" s="134">
        <v>0</v>
      </c>
      <c r="C18" s="134">
        <v>0</v>
      </c>
      <c r="D18" s="134">
        <v>0</v>
      </c>
      <c r="E18" s="134">
        <v>0</v>
      </c>
      <c r="F18" s="134">
        <v>0</v>
      </c>
      <c r="G18" s="323">
        <v>0</v>
      </c>
    </row>
    <row r="19" spans="1:7" x14ac:dyDescent="0.25">
      <c r="A19" s="234" t="s">
        <v>433</v>
      </c>
      <c r="B19" s="134">
        <v>0</v>
      </c>
      <c r="C19" s="134">
        <v>0</v>
      </c>
      <c r="D19" s="134">
        <v>0</v>
      </c>
      <c r="E19" s="134">
        <v>0</v>
      </c>
      <c r="F19" s="134">
        <v>0</v>
      </c>
      <c r="G19" s="323">
        <v>0</v>
      </c>
    </row>
    <row r="20" spans="1:7" x14ac:dyDescent="0.25">
      <c r="A20" s="183"/>
      <c r="B20" s="135"/>
      <c r="C20" s="135"/>
      <c r="D20" s="135"/>
      <c r="E20" s="135"/>
      <c r="F20" s="135"/>
      <c r="G20" s="324"/>
    </row>
    <row r="21" spans="1:7" x14ac:dyDescent="0.25">
      <c r="A21" s="325" t="s">
        <v>434</v>
      </c>
      <c r="B21" s="132">
        <v>129703080.86</v>
      </c>
      <c r="C21" s="132">
        <v>0</v>
      </c>
      <c r="D21" s="132">
        <v>129703080.86</v>
      </c>
      <c r="E21" s="132">
        <v>128707635.27</v>
      </c>
      <c r="F21" s="132">
        <v>122517355.55</v>
      </c>
      <c r="G21" s="322">
        <v>995445.59000000358</v>
      </c>
    </row>
    <row r="22" spans="1:7" x14ac:dyDescent="0.25">
      <c r="A22" s="234" t="s">
        <v>424</v>
      </c>
      <c r="B22" s="133">
        <v>129703080.86</v>
      </c>
      <c r="C22" s="133">
        <v>0</v>
      </c>
      <c r="D22" s="134">
        <v>129703080.86</v>
      </c>
      <c r="E22" s="133">
        <v>128707635.27</v>
      </c>
      <c r="F22" s="133">
        <v>122517355.55</v>
      </c>
      <c r="G22" s="323">
        <v>995445.59000000358</v>
      </c>
    </row>
    <row r="23" spans="1:7" x14ac:dyDescent="0.25">
      <c r="A23" s="234" t="s">
        <v>425</v>
      </c>
      <c r="B23" s="134">
        <v>0</v>
      </c>
      <c r="C23" s="134">
        <v>0</v>
      </c>
      <c r="D23" s="134">
        <v>0</v>
      </c>
      <c r="E23" s="134">
        <v>0</v>
      </c>
      <c r="F23" s="134">
        <v>0</v>
      </c>
      <c r="G23" s="323">
        <v>0</v>
      </c>
    </row>
    <row r="24" spans="1:7" x14ac:dyDescent="0.25">
      <c r="A24" s="234" t="s">
        <v>426</v>
      </c>
      <c r="B24" s="134">
        <v>0</v>
      </c>
      <c r="C24" s="134">
        <v>0</v>
      </c>
      <c r="D24" s="134">
        <v>0</v>
      </c>
      <c r="E24" s="134">
        <v>0</v>
      </c>
      <c r="F24" s="134">
        <v>0</v>
      </c>
      <c r="G24" s="323">
        <v>0</v>
      </c>
    </row>
    <row r="25" spans="1:7" x14ac:dyDescent="0.25">
      <c r="A25" s="264" t="s">
        <v>427</v>
      </c>
      <c r="B25" s="134">
        <v>0</v>
      </c>
      <c r="C25" s="134">
        <v>0</v>
      </c>
      <c r="D25" s="134">
        <v>0</v>
      </c>
      <c r="E25" s="134">
        <v>0</v>
      </c>
      <c r="F25" s="134">
        <v>0</v>
      </c>
      <c r="G25" s="323">
        <v>0</v>
      </c>
    </row>
    <row r="26" spans="1:7" x14ac:dyDescent="0.25">
      <c r="A26" s="264" t="s">
        <v>428</v>
      </c>
      <c r="B26" s="134">
        <v>0</v>
      </c>
      <c r="C26" s="134">
        <v>0</v>
      </c>
      <c r="D26" s="134">
        <v>0</v>
      </c>
      <c r="E26" s="134">
        <v>0</v>
      </c>
      <c r="F26" s="134">
        <v>0</v>
      </c>
      <c r="G26" s="323">
        <v>0</v>
      </c>
    </row>
    <row r="27" spans="1:7" x14ac:dyDescent="0.25">
      <c r="A27" s="234" t="s">
        <v>429</v>
      </c>
      <c r="B27" s="134">
        <v>0</v>
      </c>
      <c r="C27" s="134">
        <v>0</v>
      </c>
      <c r="D27" s="134">
        <v>0</v>
      </c>
      <c r="E27" s="134">
        <v>0</v>
      </c>
      <c r="F27" s="134">
        <v>0</v>
      </c>
      <c r="G27" s="323">
        <v>0</v>
      </c>
    </row>
    <row r="28" spans="1:7" ht="30" x14ac:dyDescent="0.25">
      <c r="A28" s="317" t="s">
        <v>430</v>
      </c>
      <c r="B28" s="134">
        <v>0</v>
      </c>
      <c r="C28" s="134">
        <v>0</v>
      </c>
      <c r="D28" s="134">
        <v>0</v>
      </c>
      <c r="E28" s="134">
        <v>0</v>
      </c>
      <c r="F28" s="134">
        <v>0</v>
      </c>
      <c r="G28" s="323">
        <v>0</v>
      </c>
    </row>
    <row r="29" spans="1:7" x14ac:dyDescent="0.25">
      <c r="A29" s="264" t="s">
        <v>431</v>
      </c>
      <c r="B29" s="134">
        <v>0</v>
      </c>
      <c r="C29" s="134">
        <v>0</v>
      </c>
      <c r="D29" s="134">
        <v>0</v>
      </c>
      <c r="E29" s="134">
        <v>0</v>
      </c>
      <c r="F29" s="134">
        <v>0</v>
      </c>
      <c r="G29" s="323">
        <v>0</v>
      </c>
    </row>
    <row r="30" spans="1:7" x14ac:dyDescent="0.25">
      <c r="A30" s="264" t="s">
        <v>432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323">
        <v>0</v>
      </c>
    </row>
    <row r="31" spans="1:7" x14ac:dyDescent="0.25">
      <c r="A31" s="234" t="s">
        <v>433</v>
      </c>
      <c r="B31" s="134">
        <v>0</v>
      </c>
      <c r="C31" s="134">
        <v>0</v>
      </c>
      <c r="D31" s="134">
        <v>0</v>
      </c>
      <c r="E31" s="134">
        <v>0</v>
      </c>
      <c r="F31" s="134">
        <v>0</v>
      </c>
      <c r="G31" s="323">
        <v>0</v>
      </c>
    </row>
    <row r="32" spans="1:7" x14ac:dyDescent="0.25">
      <c r="A32" s="183"/>
      <c r="B32" s="135"/>
      <c r="C32" s="135"/>
      <c r="D32" s="135"/>
      <c r="E32" s="135"/>
      <c r="F32" s="135"/>
      <c r="G32" s="324"/>
    </row>
    <row r="33" spans="1:7" ht="14.45" customHeight="1" x14ac:dyDescent="0.25">
      <c r="A33" s="185" t="s">
        <v>435</v>
      </c>
      <c r="B33" s="132">
        <v>506683386.31</v>
      </c>
      <c r="C33" s="132">
        <v>0</v>
      </c>
      <c r="D33" s="132">
        <v>506683386.31</v>
      </c>
      <c r="E33" s="132">
        <v>456216757.43000001</v>
      </c>
      <c r="F33" s="132">
        <v>444001294.75</v>
      </c>
      <c r="G33" s="322">
        <v>50466628.879999965</v>
      </c>
    </row>
    <row r="34" spans="1:7" ht="14.45" customHeight="1" thickBot="1" x14ac:dyDescent="0.3">
      <c r="A34" s="223"/>
      <c r="B34" s="326"/>
      <c r="C34" s="326"/>
      <c r="D34" s="326"/>
      <c r="E34" s="326"/>
      <c r="F34" s="326"/>
      <c r="G34" s="32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2006/documentManagement/typ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Angélica Guadalupe González Gallardo</cp:lastModifiedBy>
  <cp:revision/>
  <cp:lastPrinted>2026-02-03T19:31:05Z</cp:lastPrinted>
  <dcterms:created xsi:type="dcterms:W3CDTF">2023-03-16T22:14:51Z</dcterms:created>
  <dcterms:modified xsi:type="dcterms:W3CDTF">2026-02-03T19:33:21Z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